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8460" windowHeight="3720"/>
  </bookViews>
  <sheets>
    <sheet name="Sheet1" sheetId="23" r:id="rId1"/>
    <sheet name="59" sheetId="21" r:id="rId2"/>
    <sheet name="58" sheetId="18" r:id="rId3"/>
    <sheet name="57" sheetId="20" r:id="rId4"/>
    <sheet name="แท่ง" sheetId="22" r:id="rId5"/>
  </sheets>
  <calcPr calcId="145621"/>
</workbook>
</file>

<file path=xl/calcChain.xml><?xml version="1.0" encoding="utf-8"?>
<calcChain xmlns="http://schemas.openxmlformats.org/spreadsheetml/2006/main">
  <c r="M62" i="23" l="1"/>
  <c r="M12" i="23"/>
  <c r="W76" i="23" l="1"/>
  <c r="S76" i="23"/>
  <c r="L76" i="23"/>
  <c r="F76" i="23"/>
  <c r="X75" i="23"/>
  <c r="P75" i="23"/>
  <c r="T75" i="23" s="1"/>
  <c r="I75" i="23"/>
  <c r="M75" i="23" s="1"/>
  <c r="H75" i="23"/>
  <c r="K75" i="23" s="1"/>
  <c r="O75" i="23" s="1"/>
  <c r="R75" i="23" s="1"/>
  <c r="V75" i="23" s="1"/>
  <c r="X74" i="23"/>
  <c r="P74" i="23"/>
  <c r="T74" i="23" s="1"/>
  <c r="I74" i="23"/>
  <c r="M74" i="23" s="1"/>
  <c r="H74" i="23"/>
  <c r="X72" i="23"/>
  <c r="P72" i="23"/>
  <c r="T72" i="23" s="1"/>
  <c r="I72" i="23"/>
  <c r="M72" i="23" s="1"/>
  <c r="H72" i="23"/>
  <c r="K72" i="23" s="1"/>
  <c r="O72" i="23" s="1"/>
  <c r="R72" i="23" s="1"/>
  <c r="V72" i="23" s="1"/>
  <c r="X71" i="23"/>
  <c r="P71" i="23"/>
  <c r="T71" i="23" s="1"/>
  <c r="I71" i="23"/>
  <c r="M71" i="23" s="1"/>
  <c r="H71" i="23"/>
  <c r="K71" i="23" s="1"/>
  <c r="X70" i="23"/>
  <c r="P70" i="23"/>
  <c r="T70" i="23" s="1"/>
  <c r="I70" i="23"/>
  <c r="M70" i="23" s="1"/>
  <c r="H70" i="23"/>
  <c r="K70" i="23" s="1"/>
  <c r="O70" i="23" s="1"/>
  <c r="R70" i="23" s="1"/>
  <c r="V70" i="23" s="1"/>
  <c r="X67" i="23"/>
  <c r="P67" i="23"/>
  <c r="T67" i="23" s="1"/>
  <c r="I67" i="23"/>
  <c r="M67" i="23" s="1"/>
  <c r="H67" i="23"/>
  <c r="K67" i="23" s="1"/>
  <c r="O67" i="23" s="1"/>
  <c r="R67" i="23" s="1"/>
  <c r="V67" i="23" s="1"/>
  <c r="X66" i="23"/>
  <c r="P66" i="23"/>
  <c r="T66" i="23" s="1"/>
  <c r="I66" i="23"/>
  <c r="M66" i="23" s="1"/>
  <c r="H66" i="23"/>
  <c r="K66" i="23" s="1"/>
  <c r="O66" i="23" s="1"/>
  <c r="R66" i="23" s="1"/>
  <c r="V66" i="23" s="1"/>
  <c r="X65" i="23"/>
  <c r="P65" i="23"/>
  <c r="T65" i="23" s="1"/>
  <c r="I65" i="23"/>
  <c r="M65" i="23" s="1"/>
  <c r="H65" i="23"/>
  <c r="K65" i="23" s="1"/>
  <c r="O65" i="23" s="1"/>
  <c r="R65" i="23" s="1"/>
  <c r="V65" i="23" s="1"/>
  <c r="X64" i="23"/>
  <c r="P64" i="23"/>
  <c r="T64" i="23" s="1"/>
  <c r="I64" i="23"/>
  <c r="M64" i="23" s="1"/>
  <c r="H64" i="23"/>
  <c r="K64" i="23" s="1"/>
  <c r="O64" i="23" s="1"/>
  <c r="R64" i="23" s="1"/>
  <c r="V64" i="23" s="1"/>
  <c r="X63" i="23"/>
  <c r="P63" i="23"/>
  <c r="T63" i="23" s="1"/>
  <c r="I63" i="23"/>
  <c r="M63" i="23" s="1"/>
  <c r="H63" i="23"/>
  <c r="K63" i="23" s="1"/>
  <c r="O63" i="23" s="1"/>
  <c r="R63" i="23" s="1"/>
  <c r="V63" i="23" s="1"/>
  <c r="X62" i="23"/>
  <c r="P62" i="23"/>
  <c r="T62" i="23" s="1"/>
  <c r="I62" i="23"/>
  <c r="H62" i="23"/>
  <c r="K62" i="23" s="1"/>
  <c r="O62" i="23" s="1"/>
  <c r="R62" i="23" s="1"/>
  <c r="V62" i="23" s="1"/>
  <c r="X60" i="23"/>
  <c r="P60" i="23"/>
  <c r="T60" i="23" s="1"/>
  <c r="I60" i="23"/>
  <c r="M60" i="23" s="1"/>
  <c r="H60" i="23"/>
  <c r="K60" i="23" s="1"/>
  <c r="O60" i="23" s="1"/>
  <c r="R60" i="23" s="1"/>
  <c r="V60" i="23" s="1"/>
  <c r="X59" i="23"/>
  <c r="X76" i="23" s="1"/>
  <c r="P59" i="23"/>
  <c r="P76" i="23" s="1"/>
  <c r="P77" i="23" s="1"/>
  <c r="I59" i="23"/>
  <c r="M59" i="23" s="1"/>
  <c r="M76" i="23" s="1"/>
  <c r="H59" i="23"/>
  <c r="K59" i="23" s="1"/>
  <c r="O59" i="23" s="1"/>
  <c r="R59" i="23" s="1"/>
  <c r="V59" i="23" s="1"/>
  <c r="X12" i="23"/>
  <c r="I25" i="23"/>
  <c r="H25" i="23"/>
  <c r="I24" i="23"/>
  <c r="H24" i="23"/>
  <c r="I22" i="23"/>
  <c r="H22" i="23"/>
  <c r="I21" i="23"/>
  <c r="H21" i="23"/>
  <c r="I20" i="23"/>
  <c r="H20" i="23"/>
  <c r="I17" i="23"/>
  <c r="H17" i="23"/>
  <c r="I16" i="23"/>
  <c r="H16" i="23"/>
  <c r="I15" i="23"/>
  <c r="H15" i="23"/>
  <c r="I14" i="23"/>
  <c r="H14" i="23"/>
  <c r="I13" i="23"/>
  <c r="H13" i="23"/>
  <c r="I12" i="23"/>
  <c r="H12" i="23"/>
  <c r="I10" i="23"/>
  <c r="H10" i="23"/>
  <c r="I9" i="23"/>
  <c r="H9" i="23"/>
  <c r="K9" i="23" s="1"/>
  <c r="P12" i="23"/>
  <c r="T12" i="23" s="1"/>
  <c r="K12" i="23"/>
  <c r="O12" i="23" s="1"/>
  <c r="R12" i="23" s="1"/>
  <c r="V12" i="23" s="1"/>
  <c r="K74" i="23" l="1"/>
  <c r="O74" i="23" s="1"/>
  <c r="R74" i="23" s="1"/>
  <c r="V74" i="23" s="1"/>
  <c r="O71" i="23"/>
  <c r="R71" i="23" s="1"/>
  <c r="V71" i="23" s="1"/>
  <c r="P78" i="23"/>
  <c r="I76" i="23"/>
  <c r="T59" i="23"/>
  <c r="T76" i="23" s="1"/>
  <c r="T78" i="23" s="1"/>
  <c r="X78" i="23" s="1"/>
  <c r="P25" i="23"/>
  <c r="P24" i="23"/>
  <c r="T24" i="23" s="1"/>
  <c r="P22" i="23"/>
  <c r="P21" i="23"/>
  <c r="T21" i="23" s="1"/>
  <c r="P20" i="23"/>
  <c r="P17" i="23"/>
  <c r="P16" i="23"/>
  <c r="P15" i="23"/>
  <c r="P14" i="23"/>
  <c r="P13" i="23"/>
  <c r="P10" i="23"/>
  <c r="P9" i="23"/>
  <c r="P26" i="23" s="1"/>
  <c r="P27" i="23" s="1"/>
  <c r="O9" i="23"/>
  <c r="R9" i="23" s="1"/>
  <c r="V9" i="23" s="1"/>
  <c r="K25" i="23"/>
  <c r="O25" i="23" s="1"/>
  <c r="R25" i="23" s="1"/>
  <c r="V25" i="23" s="1"/>
  <c r="K24" i="23"/>
  <c r="O24" i="23" s="1"/>
  <c r="R24" i="23" s="1"/>
  <c r="V24" i="23" s="1"/>
  <c r="K22" i="23"/>
  <c r="O22" i="23" s="1"/>
  <c r="R22" i="23" s="1"/>
  <c r="V22" i="23" s="1"/>
  <c r="K21" i="23"/>
  <c r="O21" i="23" s="1"/>
  <c r="R21" i="23" s="1"/>
  <c r="V21" i="23" s="1"/>
  <c r="K20" i="23"/>
  <c r="O20" i="23" s="1"/>
  <c r="R20" i="23" s="1"/>
  <c r="V20" i="23" s="1"/>
  <c r="K17" i="23"/>
  <c r="O17" i="23" s="1"/>
  <c r="R17" i="23" s="1"/>
  <c r="V17" i="23" s="1"/>
  <c r="K16" i="23"/>
  <c r="O16" i="23" s="1"/>
  <c r="R16" i="23" s="1"/>
  <c r="V16" i="23" s="1"/>
  <c r="K15" i="23"/>
  <c r="O15" i="23" s="1"/>
  <c r="R15" i="23" s="1"/>
  <c r="V15" i="23" s="1"/>
  <c r="K14" i="23"/>
  <c r="O14" i="23" s="1"/>
  <c r="R14" i="23" s="1"/>
  <c r="V14" i="23" s="1"/>
  <c r="K13" i="23"/>
  <c r="O13" i="23" s="1"/>
  <c r="R13" i="23" s="1"/>
  <c r="V13" i="23" s="1"/>
  <c r="K10" i="23"/>
  <c r="O10" i="23" s="1"/>
  <c r="R10" i="23" s="1"/>
  <c r="V10" i="23" s="1"/>
  <c r="W26" i="23"/>
  <c r="S26" i="23"/>
  <c r="L26" i="23"/>
  <c r="I26" i="23"/>
  <c r="F26" i="23"/>
  <c r="X25" i="23"/>
  <c r="T25" i="23"/>
  <c r="M25" i="23"/>
  <c r="X24" i="23"/>
  <c r="M24" i="23"/>
  <c r="X22" i="23"/>
  <c r="T22" i="23"/>
  <c r="M22" i="23"/>
  <c r="X21" i="23"/>
  <c r="M21" i="23"/>
  <c r="X20" i="23"/>
  <c r="T20" i="23"/>
  <c r="M20" i="23"/>
  <c r="X17" i="23"/>
  <c r="T17" i="23"/>
  <c r="M17" i="23"/>
  <c r="X16" i="23"/>
  <c r="T16" i="23"/>
  <c r="M16" i="23"/>
  <c r="X15" i="23"/>
  <c r="T15" i="23"/>
  <c r="M15" i="23"/>
  <c r="X14" i="23"/>
  <c r="T14" i="23"/>
  <c r="M14" i="23"/>
  <c r="X13" i="23"/>
  <c r="T13" i="23"/>
  <c r="M13" i="23"/>
  <c r="X10" i="23"/>
  <c r="T10" i="23"/>
  <c r="M10" i="23"/>
  <c r="X9" i="23"/>
  <c r="T9" i="23"/>
  <c r="M9" i="23"/>
  <c r="T26" i="23" l="1"/>
  <c r="M26" i="23"/>
  <c r="P28" i="23" s="1"/>
  <c r="X26" i="23"/>
  <c r="AO13" i="21"/>
  <c r="AB13" i="21"/>
  <c r="X13" i="21"/>
  <c r="N13" i="21"/>
  <c r="AO12" i="21"/>
  <c r="AB12" i="21"/>
  <c r="X12" i="21"/>
  <c r="N12" i="21"/>
  <c r="T28" i="23" l="1"/>
  <c r="X28" i="23" s="1"/>
  <c r="AB20" i="21"/>
  <c r="X20" i="21"/>
  <c r="N20" i="21"/>
  <c r="AO22" i="21" l="1"/>
  <c r="AO21" i="21"/>
  <c r="AO19" i="21"/>
  <c r="AO18" i="21"/>
  <c r="AO17" i="21"/>
  <c r="AO16" i="21"/>
  <c r="AO15" i="21"/>
  <c r="AO14" i="21"/>
  <c r="AO10" i="21"/>
  <c r="AO9" i="21"/>
  <c r="Q23" i="21" l="1"/>
  <c r="S21" i="22" l="1"/>
  <c r="P21" i="22"/>
  <c r="K21" i="22"/>
  <c r="S15" i="22" l="1"/>
  <c r="P15" i="22"/>
  <c r="K15" i="22"/>
  <c r="S19" i="22"/>
  <c r="P19" i="22"/>
  <c r="K19" i="22"/>
  <c r="S12" i="22"/>
  <c r="P12" i="22"/>
  <c r="K12" i="22"/>
  <c r="S11" i="22"/>
  <c r="P11" i="22"/>
  <c r="K11" i="22"/>
  <c r="R22" i="22"/>
  <c r="O22" i="22"/>
  <c r="M22" i="22"/>
  <c r="M23" i="22" s="1"/>
  <c r="J22" i="22"/>
  <c r="H22" i="22"/>
  <c r="F22" i="22"/>
  <c r="S20" i="22"/>
  <c r="P20" i="22"/>
  <c r="K20" i="22"/>
  <c r="S18" i="22"/>
  <c r="P18" i="22"/>
  <c r="K18" i="22"/>
  <c r="S16" i="22"/>
  <c r="P16" i="22"/>
  <c r="K16" i="22"/>
  <c r="S14" i="22"/>
  <c r="P14" i="22"/>
  <c r="K14" i="22"/>
  <c r="S13" i="22"/>
  <c r="P13" i="22"/>
  <c r="K13" i="22"/>
  <c r="S9" i="22"/>
  <c r="P9" i="22"/>
  <c r="K9" i="22"/>
  <c r="S8" i="22"/>
  <c r="P8" i="22"/>
  <c r="K8" i="22"/>
  <c r="K22" i="22" l="1"/>
  <c r="M24" i="22" s="1"/>
  <c r="P22" i="22"/>
  <c r="S22" i="22"/>
  <c r="AB18" i="21"/>
  <c r="X18" i="21"/>
  <c r="N18" i="21"/>
  <c r="AA23" i="21"/>
  <c r="W23" i="21"/>
  <c r="T23" i="21"/>
  <c r="T24" i="21" s="1"/>
  <c r="M23" i="21"/>
  <c r="J23" i="21"/>
  <c r="G23" i="21"/>
  <c r="AB22" i="21"/>
  <c r="X22" i="21"/>
  <c r="N22" i="21"/>
  <c r="AB21" i="21"/>
  <c r="X21" i="21"/>
  <c r="N21" i="21"/>
  <c r="AB19" i="21"/>
  <c r="X19" i="21"/>
  <c r="N19" i="21"/>
  <c r="AB16" i="21"/>
  <c r="X16" i="21"/>
  <c r="N16" i="21"/>
  <c r="AB15" i="21"/>
  <c r="X15" i="21"/>
  <c r="N15" i="21"/>
  <c r="AB14" i="21"/>
  <c r="X14" i="21"/>
  <c r="N14" i="21"/>
  <c r="AB10" i="21"/>
  <c r="X10" i="21"/>
  <c r="N10" i="21"/>
  <c r="AB9" i="21"/>
  <c r="X9" i="21"/>
  <c r="N9" i="21"/>
  <c r="P23" i="18"/>
  <c r="M23" i="18"/>
  <c r="K23" i="18"/>
  <c r="K24" i="18" s="1"/>
  <c r="H23" i="18"/>
  <c r="F23" i="18"/>
  <c r="D23" i="18"/>
  <c r="Q22" i="18"/>
  <c r="N22" i="18"/>
  <c r="I22" i="18"/>
  <c r="Q21" i="18"/>
  <c r="N21" i="18"/>
  <c r="I21" i="18"/>
  <c r="Q20" i="18"/>
  <c r="N20" i="18"/>
  <c r="I20" i="18"/>
  <c r="Q19" i="18"/>
  <c r="N19" i="18"/>
  <c r="I19" i="18"/>
  <c r="Q17" i="18"/>
  <c r="N17" i="18"/>
  <c r="I17" i="18"/>
  <c r="Q16" i="18"/>
  <c r="N16" i="18"/>
  <c r="I16" i="18"/>
  <c r="Q15" i="18"/>
  <c r="N15" i="18"/>
  <c r="I15" i="18"/>
  <c r="Q14" i="18"/>
  <c r="N14" i="18"/>
  <c r="I14" i="18"/>
  <c r="Q12" i="18"/>
  <c r="N12" i="18"/>
  <c r="I12" i="18"/>
  <c r="Q11" i="18"/>
  <c r="N11" i="18"/>
  <c r="I11" i="18"/>
  <c r="Q10" i="18"/>
  <c r="N10" i="18"/>
  <c r="I10" i="18"/>
  <c r="Q9" i="18"/>
  <c r="N9" i="18"/>
  <c r="I9" i="18"/>
  <c r="Q8" i="18"/>
  <c r="Q23" i="18" s="1"/>
  <c r="N8" i="18"/>
  <c r="N23" i="18" s="1"/>
  <c r="I8" i="18"/>
  <c r="I23" i="18" s="1"/>
  <c r="I33" i="18"/>
  <c r="N33" i="18"/>
  <c r="Q33" i="18"/>
  <c r="I34" i="18"/>
  <c r="N34" i="18"/>
  <c r="Q34" i="18"/>
  <c r="I35" i="18"/>
  <c r="N35" i="18"/>
  <c r="Q35" i="18"/>
  <c r="I36" i="18"/>
  <c r="N36" i="18"/>
  <c r="Q36" i="18"/>
  <c r="I37" i="18"/>
  <c r="N37" i="18"/>
  <c r="Q37" i="18"/>
  <c r="I39" i="18"/>
  <c r="N39" i="18"/>
  <c r="Q39" i="18"/>
  <c r="I40" i="18"/>
  <c r="N40" i="18"/>
  <c r="Q40" i="18"/>
  <c r="I41" i="18"/>
  <c r="N41" i="18"/>
  <c r="Q41" i="18"/>
  <c r="I42" i="18"/>
  <c r="N42" i="18"/>
  <c r="Q42" i="18"/>
  <c r="I44" i="18"/>
  <c r="N44" i="18"/>
  <c r="Q44" i="18"/>
  <c r="I45" i="18"/>
  <c r="N45" i="18"/>
  <c r="Q45" i="18"/>
  <c r="I46" i="18"/>
  <c r="N46" i="18"/>
  <c r="Q46" i="18"/>
  <c r="I47" i="18"/>
  <c r="N47" i="18"/>
  <c r="Q47" i="18"/>
  <c r="D48" i="18"/>
  <c r="F48" i="18"/>
  <c r="H48" i="18"/>
  <c r="I48" i="18"/>
  <c r="K48" i="18"/>
  <c r="M48" i="18"/>
  <c r="N48" i="18"/>
  <c r="P48" i="18"/>
  <c r="Q48" i="18"/>
  <c r="K49" i="18"/>
  <c r="K50" i="18"/>
  <c r="N50" i="18" s="1"/>
  <c r="Q50" i="18" s="1"/>
  <c r="P99" i="18"/>
  <c r="M99" i="18"/>
  <c r="K99" i="18"/>
  <c r="K100" i="18" s="1"/>
  <c r="H99" i="18"/>
  <c r="F99" i="18"/>
  <c r="D99" i="18"/>
  <c r="Q98" i="18"/>
  <c r="N98" i="18"/>
  <c r="I98" i="18"/>
  <c r="Q97" i="18"/>
  <c r="N97" i="18"/>
  <c r="I97" i="18"/>
  <c r="Q96" i="18"/>
  <c r="N96" i="18"/>
  <c r="I96" i="18"/>
  <c r="Q95" i="18"/>
  <c r="N95" i="18"/>
  <c r="I95" i="18"/>
  <c r="Q93" i="18"/>
  <c r="N93" i="18"/>
  <c r="I93" i="18"/>
  <c r="Q92" i="18"/>
  <c r="N92" i="18"/>
  <c r="I92" i="18"/>
  <c r="Q91" i="18"/>
  <c r="N91" i="18"/>
  <c r="I91" i="18"/>
  <c r="Q90" i="18"/>
  <c r="N90" i="18"/>
  <c r="I90" i="18"/>
  <c r="Q88" i="18"/>
  <c r="N88" i="18"/>
  <c r="I88" i="18"/>
  <c r="Q87" i="18"/>
  <c r="N87" i="18"/>
  <c r="I87" i="18"/>
  <c r="Q86" i="18"/>
  <c r="N86" i="18"/>
  <c r="I86" i="18"/>
  <c r="Q85" i="18"/>
  <c r="N85" i="18"/>
  <c r="I85" i="18"/>
  <c r="Q84" i="18"/>
  <c r="Q99" i="18" s="1"/>
  <c r="N84" i="18"/>
  <c r="N99" i="18" s="1"/>
  <c r="I84" i="18"/>
  <c r="I99" i="18" s="1"/>
  <c r="X23" i="21" l="1"/>
  <c r="N23" i="21"/>
  <c r="T25" i="21" s="1"/>
  <c r="P24" i="22"/>
  <c r="S24" i="22" s="1"/>
  <c r="AB23" i="21"/>
  <c r="K25" i="18"/>
  <c r="N25" i="18" s="1"/>
  <c r="Q25" i="18" s="1"/>
  <c r="K101" i="18"/>
  <c r="N101" i="18" s="1"/>
  <c r="Q101" i="18" s="1"/>
  <c r="X25" i="21" l="1"/>
  <c r="AB25" i="21" s="1"/>
  <c r="N69" i="18"/>
  <c r="I69" i="18"/>
  <c r="P73" i="18" l="1"/>
  <c r="M73" i="18"/>
  <c r="K73" i="18"/>
  <c r="K74" i="18" s="1"/>
  <c r="H73" i="18"/>
  <c r="F73" i="18"/>
  <c r="D73" i="18"/>
  <c r="Q72" i="18"/>
  <c r="N72" i="18"/>
  <c r="I72" i="18"/>
  <c r="Q71" i="18"/>
  <c r="N71" i="18"/>
  <c r="I71" i="18"/>
  <c r="Q70" i="18"/>
  <c r="N70" i="18"/>
  <c r="I70" i="18"/>
  <c r="Q69" i="18"/>
  <c r="Q67" i="18"/>
  <c r="N67" i="18"/>
  <c r="I67" i="18"/>
  <c r="Q66" i="18"/>
  <c r="N66" i="18"/>
  <c r="I66" i="18"/>
  <c r="Q65" i="18"/>
  <c r="N65" i="18"/>
  <c r="I65" i="18"/>
  <c r="Q64" i="18"/>
  <c r="N64" i="18"/>
  <c r="I64" i="18"/>
  <c r="Q62" i="18"/>
  <c r="N62" i="18"/>
  <c r="I62" i="18"/>
  <c r="Q61" i="18"/>
  <c r="N61" i="18"/>
  <c r="I61" i="18"/>
  <c r="Q60" i="18"/>
  <c r="N60" i="18"/>
  <c r="I60" i="18"/>
  <c r="Q59" i="18"/>
  <c r="N59" i="18"/>
  <c r="I59" i="18"/>
  <c r="Q58" i="18"/>
  <c r="N58" i="18"/>
  <c r="N73" i="18" s="1"/>
  <c r="I58" i="18"/>
  <c r="I73" i="18" l="1"/>
  <c r="Q73" i="18"/>
  <c r="K75" i="18"/>
  <c r="N75" i="18" s="1"/>
  <c r="Q75" i="18" l="1"/>
  <c r="P23" i="20" l="1"/>
  <c r="M23" i="20"/>
  <c r="K23" i="20"/>
  <c r="K24" i="20" s="1"/>
  <c r="H23" i="20"/>
  <c r="F23" i="20"/>
  <c r="D23" i="20"/>
  <c r="Q22" i="20"/>
  <c r="N22" i="20"/>
  <c r="I22" i="20"/>
  <c r="Q21" i="20"/>
  <c r="N21" i="20"/>
  <c r="I21" i="20"/>
  <c r="Q20" i="20"/>
  <c r="N20" i="20"/>
  <c r="I20" i="20"/>
  <c r="Q19" i="20"/>
  <c r="N19" i="20"/>
  <c r="I19" i="20"/>
  <c r="Q18" i="20"/>
  <c r="N18" i="20"/>
  <c r="I18" i="20"/>
  <c r="Q17" i="20"/>
  <c r="N17" i="20"/>
  <c r="I17" i="20"/>
  <c r="Q16" i="20"/>
  <c r="N16" i="20"/>
  <c r="I16" i="20"/>
  <c r="Q15" i="20"/>
  <c r="N15" i="20"/>
  <c r="I15" i="20"/>
  <c r="Q14" i="20"/>
  <c r="N14" i="20"/>
  <c r="I14" i="20"/>
  <c r="Q13" i="20"/>
  <c r="N13" i="20"/>
  <c r="I13" i="20"/>
  <c r="Q12" i="20"/>
  <c r="N12" i="20"/>
  <c r="I12" i="20"/>
  <c r="Q11" i="20"/>
  <c r="N11" i="20"/>
  <c r="I11" i="20"/>
  <c r="Q10" i="20"/>
  <c r="N10" i="20"/>
  <c r="I10" i="20"/>
  <c r="Q9" i="20"/>
  <c r="N9" i="20"/>
  <c r="I9" i="20"/>
  <c r="N23" i="20" l="1"/>
  <c r="I23" i="20"/>
  <c r="K25" i="20" s="1"/>
  <c r="N25" i="20" s="1"/>
  <c r="Q25" i="20" s="1"/>
  <c r="Q23" i="20"/>
</calcChain>
</file>

<file path=xl/sharedStrings.xml><?xml version="1.0" encoding="utf-8"?>
<sst xmlns="http://schemas.openxmlformats.org/spreadsheetml/2006/main" count="1198" uniqueCount="203">
  <si>
    <t>ชื่อ - สกุล</t>
  </si>
  <si>
    <t>รวม</t>
  </si>
  <si>
    <t>องค์การบริหารส่วนตำบลเสือหึง</t>
  </si>
  <si>
    <t>ณ วันที่</t>
  </si>
  <si>
    <t xml:space="preserve"> 1 ตุลาคม 2556</t>
  </si>
  <si>
    <t>สรุปการเลื่อนขั้นเงินเดือนของพนักงานส่วนตำบล  ณ  วันที่  1  ตุลาคม  2557  (ครั้งที่ 2)</t>
  </si>
  <si>
    <t>จ.อ.ภิรมย์  ปั้นวงศ์</t>
  </si>
  <si>
    <t>นางดวงกมล  ปาลเกลี้ยง</t>
  </si>
  <si>
    <t>นายอนุรักษ์  สุขศรีแก้ว</t>
  </si>
  <si>
    <t>นายสมศักดิ์  อุ้ยสั้ว</t>
  </si>
  <si>
    <t>นายไวพจน์  คงแก้ว</t>
  </si>
  <si>
    <t>น.ส.นิลวรรณ  เมฆโซ่</t>
  </si>
  <si>
    <t>นางกรแก้ว  สมเดช</t>
  </si>
  <si>
    <t>นายธนา  บุญยะรัตน์</t>
  </si>
  <si>
    <t>นายจรัส  คงเกตุ</t>
  </si>
  <si>
    <t>นางรัชฎาภรณ์  จันแก้ว</t>
  </si>
  <si>
    <t>น.ส.สุกิ้น  แซ่ภู่</t>
  </si>
  <si>
    <t>นางพรพิรม  สุขเพ็ง</t>
  </si>
  <si>
    <t>นายจารุวัต  เอียดสังข์</t>
  </si>
  <si>
    <t>นายชัชชัย  ชนะกุล</t>
  </si>
  <si>
    <t>เงินเดือน</t>
  </si>
  <si>
    <r>
      <t xml:space="preserve">6 %  ของเงินเดือนรวมของพนักงานส่วนตำบล </t>
    </r>
    <r>
      <rPr>
        <b/>
        <sz val="14"/>
        <color indexed="8"/>
        <rFont val="Angsana New"/>
        <family val="1"/>
      </rPr>
      <t>ที่มีอยู่จริง</t>
    </r>
    <r>
      <rPr>
        <sz val="14"/>
        <color indexed="8"/>
        <rFont val="Angsana New"/>
        <family val="1"/>
      </rPr>
      <t xml:space="preserve"> ณ วันที่ </t>
    </r>
    <r>
      <rPr>
        <b/>
        <sz val="14"/>
        <color indexed="8"/>
        <rFont val="Angsana New"/>
        <family val="1"/>
      </rPr>
      <t>1 กันยายน 2557</t>
    </r>
    <r>
      <rPr>
        <sz val="14"/>
        <color indexed="8"/>
        <rFont val="Angsana New"/>
        <family val="1"/>
      </rPr>
      <t xml:space="preserve">   เป็นเงิน</t>
    </r>
  </si>
  <si>
    <r>
      <t xml:space="preserve">วงเงินคงเหลือ ณ วันที่  </t>
    </r>
    <r>
      <rPr>
        <b/>
        <sz val="14"/>
        <color indexed="8"/>
        <rFont val="Angsana New"/>
        <family val="1"/>
      </rPr>
      <t>1 ก.ย. 2557</t>
    </r>
    <r>
      <rPr>
        <sz val="14"/>
        <color indexed="8"/>
        <rFont val="Angsana New"/>
        <family val="1"/>
      </rPr>
      <t xml:space="preserve"> = </t>
    </r>
    <r>
      <rPr>
        <b/>
        <sz val="14"/>
        <color indexed="8"/>
        <rFont val="Angsana New"/>
        <family val="1"/>
      </rPr>
      <t>6 %</t>
    </r>
    <r>
      <rPr>
        <sz val="14"/>
        <color indexed="8"/>
        <rFont val="Angsana New"/>
        <family val="1"/>
      </rPr>
      <t xml:space="preserve">  -  (วงเงินรวมที่เลื่อนขั้น ณ วันที่ </t>
    </r>
    <r>
      <rPr>
        <b/>
        <sz val="14"/>
        <color indexed="8"/>
        <rFont val="Angsana New"/>
        <family val="1"/>
      </rPr>
      <t>1 เม.ย.2557</t>
    </r>
    <r>
      <rPr>
        <sz val="14"/>
        <color indexed="8"/>
        <rFont val="Angsana New"/>
        <family val="1"/>
      </rPr>
      <t>)</t>
    </r>
  </si>
  <si>
    <t>ระดับ</t>
  </si>
  <si>
    <t>จำนวน</t>
  </si>
  <si>
    <t>พนักงาน</t>
  </si>
  <si>
    <t xml:space="preserve">ณ </t>
  </si>
  <si>
    <r>
      <t>ณ</t>
    </r>
    <r>
      <rPr>
        <b/>
        <sz val="14"/>
        <rFont val="Angsana New"/>
        <family val="1"/>
      </rPr>
      <t xml:space="preserve"> 1 มี.ค.</t>
    </r>
  </si>
  <si>
    <t xml:space="preserve"> มีนาคม 2557</t>
  </si>
  <si>
    <t>วงเงิน</t>
  </si>
  <si>
    <t>เงินเดือนที่เลื่อน</t>
  </si>
  <si>
    <t>ครั้งที่ 1</t>
  </si>
  <si>
    <t xml:space="preserve"> 1 กันยายน 2557</t>
  </si>
  <si>
    <t>เลื่อนขั้นเงินเดือน</t>
  </si>
  <si>
    <r>
      <t xml:space="preserve">ณ วันที่  </t>
    </r>
    <r>
      <rPr>
        <b/>
        <sz val="14"/>
        <rFont val="Angsana New"/>
        <family val="1"/>
      </rPr>
      <t>1 ตุลาคม 2557</t>
    </r>
  </si>
  <si>
    <r>
      <t>(เพิ่มคนละ</t>
    </r>
    <r>
      <rPr>
        <b/>
        <sz val="14"/>
        <rFont val="Angsana New"/>
        <family val="1"/>
      </rPr>
      <t xml:space="preserve"> 0.5</t>
    </r>
    <r>
      <rPr>
        <sz val="14"/>
        <rFont val="Angsana New"/>
        <family val="1"/>
      </rPr>
      <t xml:space="preserve"> ขั้น)</t>
    </r>
  </si>
  <si>
    <t>จำนวนขั้น</t>
  </si>
  <si>
    <t>ที่ได้เลื่อน</t>
  </si>
  <si>
    <t xml:space="preserve"> 1 ต.ค.2557</t>
  </si>
  <si>
    <t>รวมขั้น</t>
  </si>
  <si>
    <t>ที่ได้รับ</t>
  </si>
  <si>
    <t>ทั้งปี</t>
  </si>
  <si>
    <t>คงเหลือ</t>
  </si>
  <si>
    <r>
      <t xml:space="preserve">ณ วันที่  </t>
    </r>
    <r>
      <rPr>
        <b/>
        <sz val="14"/>
        <rFont val="Angsana New"/>
        <family val="1"/>
      </rPr>
      <t>1 เม.ย.2557</t>
    </r>
  </si>
  <si>
    <t>ที่ได้เลื่อนจริง</t>
  </si>
  <si>
    <t>*** (ขั้นเงินเดือนปรับเพิ่มตามคุณวุฒิปี 2556, 2557 แล้ว) ***</t>
  </si>
  <si>
    <t>สรุปการเลื่อนขั้นเงินเดือนของพนักงานส่วนตำบล  ณ  วันที่  1  ตุลาคม  2558  (ครั้งที่ 2)</t>
  </si>
  <si>
    <t xml:space="preserve"> 1 ตุลาคม 2557</t>
  </si>
  <si>
    <r>
      <t xml:space="preserve">ณ วันที่  </t>
    </r>
    <r>
      <rPr>
        <b/>
        <sz val="14"/>
        <rFont val="Angsana New"/>
        <family val="1"/>
      </rPr>
      <t>1 เม.ย.2558</t>
    </r>
  </si>
  <si>
    <t xml:space="preserve"> 1 กันยายน 2558</t>
  </si>
  <si>
    <r>
      <t xml:space="preserve">ณ วันที่  </t>
    </r>
    <r>
      <rPr>
        <b/>
        <sz val="14"/>
        <rFont val="Angsana New"/>
        <family val="1"/>
      </rPr>
      <t>1 ตุลาคม 2558</t>
    </r>
  </si>
  <si>
    <t xml:space="preserve"> 1 ต.ค.2558</t>
  </si>
  <si>
    <r>
      <t xml:space="preserve">6 %  ของเงินเดือนรวมของพนักงานส่วนตำบล </t>
    </r>
    <r>
      <rPr>
        <b/>
        <sz val="14"/>
        <color indexed="8"/>
        <rFont val="Angsana New"/>
        <family val="1"/>
      </rPr>
      <t>ที่มีอยู่จริง</t>
    </r>
    <r>
      <rPr>
        <sz val="14"/>
        <color indexed="8"/>
        <rFont val="Angsana New"/>
        <family val="1"/>
      </rPr>
      <t xml:space="preserve"> ณ วันที่ </t>
    </r>
    <r>
      <rPr>
        <b/>
        <sz val="14"/>
        <color indexed="8"/>
        <rFont val="Angsana New"/>
        <family val="1"/>
      </rPr>
      <t>1 กันยายน 2558</t>
    </r>
    <r>
      <rPr>
        <sz val="14"/>
        <color indexed="8"/>
        <rFont val="Angsana New"/>
        <family val="1"/>
      </rPr>
      <t xml:space="preserve">   เป็นเงิน</t>
    </r>
  </si>
  <si>
    <r>
      <t xml:space="preserve">วงเงินคงเหลือ ณ วันที่  </t>
    </r>
    <r>
      <rPr>
        <b/>
        <sz val="14"/>
        <color indexed="8"/>
        <rFont val="Angsana New"/>
        <family val="1"/>
      </rPr>
      <t>1 ก.ย. 2558</t>
    </r>
    <r>
      <rPr>
        <sz val="14"/>
        <color indexed="8"/>
        <rFont val="Angsana New"/>
        <family val="1"/>
      </rPr>
      <t xml:space="preserve"> = </t>
    </r>
    <r>
      <rPr>
        <b/>
        <sz val="14"/>
        <color indexed="8"/>
        <rFont val="Angsana New"/>
        <family val="1"/>
      </rPr>
      <t>6 %</t>
    </r>
    <r>
      <rPr>
        <sz val="14"/>
        <color indexed="8"/>
        <rFont val="Angsana New"/>
        <family val="1"/>
      </rPr>
      <t xml:space="preserve">  -  (วงเงินรวมที่เลื่อนขั้น ณ วันที่ </t>
    </r>
    <r>
      <rPr>
        <b/>
        <sz val="14"/>
        <color indexed="8"/>
        <rFont val="Angsana New"/>
        <family val="1"/>
      </rPr>
      <t>1 เม.ย.2558</t>
    </r>
    <r>
      <rPr>
        <sz val="14"/>
        <color indexed="8"/>
        <rFont val="Angsana New"/>
        <family val="1"/>
      </rPr>
      <t>)</t>
    </r>
  </si>
  <si>
    <t>สรุปการเลื่อนขั้นเงินเดือนของพนักงานส่วนตำบล  ณ  วันที่  1  ตุลาคม  2559  (ครั้งที่ 2)</t>
  </si>
  <si>
    <t xml:space="preserve"> 1 ตุลาคม 2558</t>
  </si>
  <si>
    <r>
      <t xml:space="preserve">ณ วันที่  </t>
    </r>
    <r>
      <rPr>
        <b/>
        <sz val="14"/>
        <rFont val="Angsana New"/>
        <family val="1"/>
      </rPr>
      <t>1 เม.ย.2559</t>
    </r>
  </si>
  <si>
    <t xml:space="preserve"> 1 กันยายน 2559</t>
  </si>
  <si>
    <r>
      <t xml:space="preserve">ณ วันที่  </t>
    </r>
    <r>
      <rPr>
        <b/>
        <sz val="14"/>
        <rFont val="Angsana New"/>
        <family val="1"/>
      </rPr>
      <t>1 ตุลาคม 2559</t>
    </r>
  </si>
  <si>
    <t xml:space="preserve"> 1 ต.ค.2559</t>
  </si>
  <si>
    <r>
      <t xml:space="preserve">วงเงินคงเหลือ ณ วันที่  </t>
    </r>
    <r>
      <rPr>
        <b/>
        <sz val="14"/>
        <color indexed="8"/>
        <rFont val="Angsana New"/>
        <family val="1"/>
      </rPr>
      <t>1 ก.ย. 2559</t>
    </r>
    <r>
      <rPr>
        <sz val="14"/>
        <color indexed="8"/>
        <rFont val="Angsana New"/>
        <family val="1"/>
      </rPr>
      <t xml:space="preserve"> = </t>
    </r>
    <r>
      <rPr>
        <b/>
        <sz val="14"/>
        <color indexed="8"/>
        <rFont val="Angsana New"/>
        <family val="1"/>
      </rPr>
      <t>6 %</t>
    </r>
    <r>
      <rPr>
        <sz val="14"/>
        <color indexed="8"/>
        <rFont val="Angsana New"/>
        <family val="1"/>
      </rPr>
      <t xml:space="preserve">  -  (วงเงินรวมที่เลื่อนขั้น ณ วันที่ </t>
    </r>
    <r>
      <rPr>
        <b/>
        <sz val="14"/>
        <color indexed="8"/>
        <rFont val="Angsana New"/>
        <family val="1"/>
      </rPr>
      <t>1 เม.ย.2559</t>
    </r>
    <r>
      <rPr>
        <sz val="14"/>
        <color indexed="8"/>
        <rFont val="Angsana New"/>
        <family val="1"/>
      </rPr>
      <t>)</t>
    </r>
  </si>
  <si>
    <t>น.ส.ขวัญหทัย ช่วยวัง</t>
  </si>
  <si>
    <t>หมายเหตุ</t>
  </si>
  <si>
    <t>ช่องสี</t>
  </si>
  <si>
    <t xml:space="preserve"> หมายถึง</t>
  </si>
  <si>
    <t>เลื่อนระดับพนักงานส่วนตำบล (ใส่ตัวเลขเอาเอง)</t>
  </si>
  <si>
    <t>พนักงานส่วนตำบลที่ได้เลื่อน 1.0 ขั้น ณ 1 เม.ย.58 (ใส่ตัวเลขเอาเอง)</t>
  </si>
  <si>
    <t>คำนวนมาให้โดยอัตโนมัติ</t>
  </si>
  <si>
    <t>วงเงินคงเหลือหลังจากเลื่อนขั้น 0.5 ขั้น ณ 1 ต.ค.58 (คำนวนมาให้แล้ว)</t>
  </si>
  <si>
    <r>
      <t xml:space="preserve">วงเงินคงเหลือสุทธิ </t>
    </r>
    <r>
      <rPr>
        <b/>
        <sz val="14"/>
        <rFont val="Angsana New"/>
        <family val="1"/>
      </rPr>
      <t xml:space="preserve">ต้องไม่ติดลบ </t>
    </r>
    <r>
      <rPr>
        <sz val="14"/>
        <rFont val="Angsana New"/>
        <family val="1"/>
      </rPr>
      <t>(คำนวนมาให้แล้ว)</t>
    </r>
  </si>
  <si>
    <t>เลื่อนระดับ 9 ธ.ค.57</t>
  </si>
  <si>
    <t>จำเป็นต้องใส่ตัวเลขเอาเอง</t>
  </si>
  <si>
    <t>เงินเดือนปัจจุบัน ตามคำสั่งเลื่อนขั้นเงินเดือน (ใส่ตัวเลขเอาเอง)</t>
  </si>
  <si>
    <t>ย้ายออก 5 มี.ค.58</t>
  </si>
  <si>
    <t>จำนวนคนที่ได้ 2 ขั้นทั้งปี (ใส่ตัวเลขเอาเอง)</t>
  </si>
  <si>
    <t>ช่อง "สีเหลือง" , ช่อง "สีเขียว" และช่อง "สีแดง"  จะคำนวนมาให้แล้วโดยอัตโนมัติ .... ส่วนช่องสีอื่น ๆ ต้องใส่ตัวเลขเอาเอง</t>
  </si>
  <si>
    <t>หลักเกณฑ์ในการเลื่อนขั้นเงินเดือน</t>
  </si>
  <si>
    <t>ย้ายออก 1 มิ.ย.58</t>
  </si>
  <si>
    <t>โอนเข้า 20 ส.ค.58</t>
  </si>
  <si>
    <r>
      <t>2.</t>
    </r>
    <r>
      <rPr>
        <b/>
        <sz val="14"/>
        <rFont val="Angsana New"/>
        <family val="1"/>
      </rPr>
      <t xml:space="preserve"> ร้อยละ 6</t>
    </r>
    <r>
      <rPr>
        <sz val="14"/>
        <rFont val="Angsana New"/>
        <family val="1"/>
      </rPr>
      <t xml:space="preserve"> คิดจากจำนวนพนักงานส่วนตำบล "</t>
    </r>
    <r>
      <rPr>
        <b/>
        <sz val="14"/>
        <rFont val="Angsana New"/>
        <family val="1"/>
      </rPr>
      <t>ที่มีอยู่จริง"</t>
    </r>
    <r>
      <rPr>
        <sz val="14"/>
        <rFont val="Angsana New"/>
        <family val="1"/>
      </rPr>
      <t xml:space="preserve"> ณ วันที่ 1 กันยายน </t>
    </r>
  </si>
  <si>
    <r>
      <t xml:space="preserve">    2.1 </t>
    </r>
    <r>
      <rPr>
        <b/>
        <sz val="14"/>
        <rFont val="Angsana New"/>
        <family val="1"/>
      </rPr>
      <t>กรณีย้ายออก</t>
    </r>
    <r>
      <rPr>
        <sz val="14"/>
        <rFont val="Angsana New"/>
        <family val="1"/>
      </rPr>
      <t xml:space="preserve"> (ก่อน 1 กันยายน) ไม่ต้องนำวงเงินที่เลื่อนขั้นไปแล้ว ณ 1 เมษายน มาหักออก เช่น ตามลำดับที่ 6. และลำดับที่ 11.</t>
    </r>
  </si>
  <si>
    <r>
      <t xml:space="preserve">    2.2</t>
    </r>
    <r>
      <rPr>
        <b/>
        <sz val="14"/>
        <rFont val="Angsana New"/>
        <family val="1"/>
      </rPr>
      <t xml:space="preserve"> กรณีโอนเข้า</t>
    </r>
    <r>
      <rPr>
        <sz val="14"/>
        <rFont val="Angsana New"/>
        <family val="1"/>
      </rPr>
      <t xml:space="preserve"> (ก่อน 1 กันยายน) ต้องนำวงเงินที่เลื่อนขั้นไปแล้ว ณ 1 เมษายน มาหักออกด้วย เช่น ตามลำดับที่ 12.</t>
    </r>
  </si>
  <si>
    <t xml:space="preserve">    2.3 กรณีย้ายออกหรือโอนเข้า ในวันที่ 1 กันยายน นั้น อบต.เดิม จะเป็นผู้ออกคำสั่งเลื่อนขั้นเงินเดือน (อยู่จริง ณ 1 กันยายน)</t>
  </si>
  <si>
    <t>3. ให้เลื่อนขั้นเงินเดือน ณ 1 ตุลาคม คนละ 0.5 ขั้นก่อน (ยกเว้นผู้ที่โดยวินัย) วงเงินคงเหลือในช่อง "สีเขียว" สามารถนำมาเลื่อนขั้น</t>
  </si>
  <si>
    <t xml:space="preserve">    เงินเดือนพนักงานส่วนตำบลได้อีก 0.5 ขั้น (ได้บางคน) โดยต้องให้ช่อง "สีแดง" ไม่ติดลบ</t>
  </si>
  <si>
    <r>
      <t>(เลื่อนคนละ</t>
    </r>
    <r>
      <rPr>
        <b/>
        <sz val="14"/>
        <rFont val="Angsana New"/>
        <family val="1"/>
      </rPr>
      <t xml:space="preserve"> 0.5</t>
    </r>
    <r>
      <rPr>
        <sz val="14"/>
        <rFont val="Angsana New"/>
        <family val="1"/>
      </rPr>
      <t xml:space="preserve"> ขั้น)</t>
    </r>
  </si>
  <si>
    <t>(ที่ได้เลื่อนจริง)</t>
  </si>
  <si>
    <t>ก่อนเลื่อนขั้น</t>
  </si>
  <si>
    <t>เลื่อนระดับ 4 พ.ย.57</t>
  </si>
  <si>
    <t>ครั้งที่ 1 (มี.ค.58)</t>
  </si>
  <si>
    <t>เลื่อนระดับ 27 ก.ค.58</t>
  </si>
  <si>
    <t>1. จำนวนโควตา (15 %) คิดจากจำนวนพนักงานส่วนตำบล ณ วันที่ 1 มีนาคม  (เพื่อนำมาคำนวนจำนวนคนที่จะได้ 2 ขั้นทั้งปี)</t>
  </si>
  <si>
    <t>ครั้งที่ 1 (มี.ค.59)</t>
  </si>
  <si>
    <r>
      <t xml:space="preserve">6 %  ของเงินเดือนรวมของพนักงานส่วนตำบล </t>
    </r>
    <r>
      <rPr>
        <b/>
        <sz val="14"/>
        <color indexed="8"/>
        <rFont val="Angsana New"/>
        <family val="1"/>
      </rPr>
      <t>ที่มีอยู่จริง</t>
    </r>
    <r>
      <rPr>
        <sz val="14"/>
        <color indexed="8"/>
        <rFont val="Angsana New"/>
        <family val="1"/>
      </rPr>
      <t xml:space="preserve"> ณ วันที่ </t>
    </r>
    <r>
      <rPr>
        <b/>
        <sz val="14"/>
        <color indexed="8"/>
        <rFont val="Angsana New"/>
        <family val="1"/>
      </rPr>
      <t>1 กันยายน 2559</t>
    </r>
    <r>
      <rPr>
        <sz val="14"/>
        <color indexed="8"/>
        <rFont val="Angsana New"/>
        <family val="1"/>
      </rPr>
      <t xml:space="preserve">   เป็นเงิน</t>
    </r>
  </si>
  <si>
    <t>นางสุปรียา  สุขศิริ</t>
  </si>
  <si>
    <t>นายจักรพันธ์ ปลอดแก้ว</t>
  </si>
  <si>
    <t>ต้น</t>
  </si>
  <si>
    <t>ประเภท</t>
  </si>
  <si>
    <t>บริหารฯ</t>
  </si>
  <si>
    <t>อำนวยการฯ</t>
  </si>
  <si>
    <t>วิชาการ</t>
  </si>
  <si>
    <t>ชำนาญการ</t>
  </si>
  <si>
    <t>ปฏิบัติการ</t>
  </si>
  <si>
    <t>ทั่วไป</t>
  </si>
  <si>
    <t>ชำนาญงาน</t>
  </si>
  <si>
    <t>ปฏิบัติงาน</t>
  </si>
  <si>
    <t>ขั้น</t>
  </si>
  <si>
    <t xml:space="preserve"> 1 มกราคม 2559</t>
  </si>
  <si>
    <r>
      <t>ณ</t>
    </r>
    <r>
      <rPr>
        <b/>
        <sz val="12"/>
        <rFont val="Angsana New"/>
        <family val="1"/>
      </rPr>
      <t xml:space="preserve"> 1 มี.ค.</t>
    </r>
  </si>
  <si>
    <t xml:space="preserve"> 1 ก.ย.59</t>
  </si>
  <si>
    <t xml:space="preserve"> 1 ต.ค.59</t>
  </si>
  <si>
    <r>
      <t xml:space="preserve">ณ วันที่  </t>
    </r>
    <r>
      <rPr>
        <b/>
        <sz val="14"/>
        <rFont val="Angsana New"/>
        <family val="1"/>
      </rPr>
      <t>1 เม.ย.59</t>
    </r>
  </si>
  <si>
    <r>
      <t xml:space="preserve">ณ วันที่  </t>
    </r>
    <r>
      <rPr>
        <b/>
        <sz val="14"/>
        <rFont val="Angsana New"/>
        <family val="1"/>
      </rPr>
      <t>1 ต.ค.59</t>
    </r>
  </si>
  <si>
    <t>7ว</t>
  </si>
  <si>
    <t>6ว</t>
  </si>
  <si>
    <t>ชก</t>
  </si>
  <si>
    <t>ปก</t>
  </si>
  <si>
    <t>ชง</t>
  </si>
  <si>
    <t>ปง</t>
  </si>
  <si>
    <t>กันยายน 2559 ใช้บัญชีอัตราเงินเดือนพนักงานส่วนท้องถิ่น บัญชี 5</t>
  </si>
  <si>
    <t>บ/ต</t>
  </si>
  <si>
    <t>อ/ต</t>
  </si>
  <si>
    <t>ณ วันที่ 1 เม.ย.2559</t>
  </si>
  <si>
    <r>
      <t>(เลื่อนคนละ</t>
    </r>
    <r>
      <rPr>
        <b/>
        <sz val="14"/>
        <rFont val="Angsana New"/>
        <family val="1"/>
      </rPr>
      <t xml:space="preserve"> 0.5</t>
    </r>
    <r>
      <rPr>
        <sz val="14"/>
        <rFont val="Angsana New"/>
        <family val="1"/>
      </rPr>
      <t xml:space="preserve"> ขั้นก่อน)</t>
    </r>
  </si>
  <si>
    <r>
      <t xml:space="preserve">    2.2</t>
    </r>
    <r>
      <rPr>
        <b/>
        <sz val="14"/>
        <rFont val="Angsana New"/>
        <family val="1"/>
      </rPr>
      <t xml:space="preserve"> กรณีโอนเข้า</t>
    </r>
    <r>
      <rPr>
        <sz val="14"/>
        <rFont val="Angsana New"/>
        <family val="1"/>
      </rPr>
      <t xml:space="preserve"> (ก่อน 1 กันยายน) ต้องนำวงเงินที่เลื่อนขั้นไปแล้ว ณ 1 เมษายน ณ ที่เก่ามาหักออกด้วย เช่น ตามลำดับที่ 12.</t>
    </r>
  </si>
  <si>
    <t>หน.สนง.ปลัด อบต.</t>
  </si>
  <si>
    <t>เข้าสู่บัญชี 5</t>
  </si>
  <si>
    <t xml:space="preserve">3. ให้เลื่อนขั้นเงินเดือน ณ 1 ตุลาคม คนละ 0.5 ขั้นก่อน วงเงินคงเหลือในช่อง "สีเขียว" สามารถนำมาเลื่อนขั้นเงินเดือนพนักงานส่วนตำบลได้อีก 0.5 ขั้น (ได้บางคน) </t>
  </si>
  <si>
    <t xml:space="preserve"> โดยต้องให้ช่อง "สีแดง" ไม่ติดลบ </t>
  </si>
  <si>
    <t>ประเภทบริหารท้องถิ่น ระดับต้น</t>
  </si>
  <si>
    <t>ประเภทอำนวยการท้องถิ่น ระดับต้น</t>
  </si>
  <si>
    <t>ประเภทวิชาการ ระดับชำนาญการ</t>
  </si>
  <si>
    <t>ประเภทวิชาการ ระดับปฏิบัติการ</t>
  </si>
  <si>
    <t>ประเภททั่วไป ระดับชำนาญงาน</t>
  </si>
  <si>
    <t>ประเภททั่วไป ระดับปฏิบัติงาน</t>
  </si>
  <si>
    <t xml:space="preserve"> </t>
  </si>
  <si>
    <t>มีนาคม 2559 ใช้ระบบแท่ง ตามบัญชีอัตราเงินเดือนพนักงานส่วนท้องถิ่น บัญชี 4</t>
  </si>
  <si>
    <t>เงินเดือนปัจจุบันที่เลื่อนขั้นเงินเดือนจริง ตามคำสั่งเลื่อนขั้นเงินเดือน ณ 1 ต.ค.59 (ใส่ตัวเลขเอาเอง)</t>
  </si>
  <si>
    <t xml:space="preserve">   ตามตัวอย่างที่ให้มา  การเลื่อนขั้นเงินเดือน ณ 1 ต.ค.59 พนักงานส่วนตำบลได้เลื่อนขั้นเงินเดือน 1.0 ขั้นทุกคน</t>
  </si>
  <si>
    <t>เมษายน 2559 เลื่อนขั้นเงินเดือน โดยใช้บัญชีอัตราเงินเดือน บัญชี 4 แล้วให้ปรับใช้บัญชีอัตราเงินเดือน บัญชี 5 โดยปรับอัตราเงินเดือนในขั้นใกล้เคียงที่สูงกว่า</t>
  </si>
  <si>
    <t>พนักงานส่วนตำบลที่ได้เลื่อนขั้นเงินเดือน 1.0 ขั้น ณ 1 เม.ย.59 (ใส่ตัวเลขเอาเอง)</t>
  </si>
  <si>
    <t>วงเงินคงเหลือหลังจากเลื่อนขั้นเงินเดือน 0.5 ขั้น ณ 1 ต.ค.59 (คำนวนมาให้แล้ว)  ***เลื่อนคนละ 0.5 ขั้นก่อน ***</t>
  </si>
  <si>
    <r>
      <t xml:space="preserve">    *** กรณีที่พนักงานส่วนตำบลคนใดได้เลื่อนขั้นเงินเดือน ณ 1 ต.ค.2559 จำนวน 0.5 ขั้น ก็ให้ใส่จำนวนเงินในช่อง </t>
    </r>
    <r>
      <rPr>
        <b/>
        <sz val="14"/>
        <rFont val="Angsana New"/>
        <family val="1"/>
      </rPr>
      <t>"(ที่ได้เลื่อนจริง)"</t>
    </r>
    <r>
      <rPr>
        <sz val="14"/>
        <rFont val="Angsana New"/>
        <family val="1"/>
      </rPr>
      <t xml:space="preserve"> เท่าเดิมเหมือนกับช่อง </t>
    </r>
    <r>
      <rPr>
        <b/>
        <sz val="14"/>
        <rFont val="Angsana New"/>
        <family val="1"/>
      </rPr>
      <t>"(เลื่อนคนละ 0.5 ขั้นก่อน)"</t>
    </r>
    <r>
      <rPr>
        <sz val="14"/>
        <rFont val="Angsana New"/>
        <family val="1"/>
      </rPr>
      <t xml:space="preserve"> ***</t>
    </r>
  </si>
  <si>
    <t>เลื่อนระดับ เมื่อเดือนธันวาคม 2558 (ระบบซีเดิม) ใส่ตัวเลขเอาเอง</t>
  </si>
  <si>
    <t>ตุลาคม 2558  ใช้ระบบซี ตามบัญชีอัตราเงินเดือนพนักงานส่วนท้องถิ่น บัญชี 4 (ปรับร้อยละ 4 แล้ว)</t>
  </si>
  <si>
    <t>อัตราเงินเดือนในขั้นใกล้เคียงที่สูงกว่า เมื่อเข้าสู่ระบบแท่ง ตามบัญชี 5 (ใส่ตัวเลขเอาเอง)</t>
  </si>
  <si>
    <t>เลื่อนขั้นเงินเดือน ครั้งที่ 2</t>
  </si>
  <si>
    <t>ตำแหน่ง</t>
  </si>
  <si>
    <t>เมื่อเข้าสู่ระบบแท่ง</t>
  </si>
  <si>
    <t>ปลัด อบต.</t>
  </si>
  <si>
    <t>รองปลัด อบต.</t>
  </si>
  <si>
    <t>นักวิเคราะห์นโยบายและแผน</t>
  </si>
  <si>
    <t>นิติกร</t>
  </si>
  <si>
    <t>นักทรัพยากรบุคคล</t>
  </si>
  <si>
    <t>นักจัดการงานทั่วไป</t>
  </si>
  <si>
    <t>นักพัฒนาชุมชน</t>
  </si>
  <si>
    <t>ผู้อำนวยการกองคลัง</t>
  </si>
  <si>
    <t>จพง.การเงินและบัญชี</t>
  </si>
  <si>
    <t>จพง.พัสดุ</t>
  </si>
  <si>
    <t>จพง.จัดเก็บรายได้</t>
  </si>
  <si>
    <t>ผู้อำนวยการกองช่าง</t>
  </si>
  <si>
    <t>นายช่างโยธา</t>
  </si>
  <si>
    <t>( 1 มกราคม 2559 )</t>
  </si>
  <si>
    <t xml:space="preserve">วิธีคิดการเลื่อนขั้นเงินเดือนของพนักงานส่วนตำบล </t>
  </si>
  <si>
    <t>ประจำปี 2559</t>
  </si>
  <si>
    <t xml:space="preserve"> -ว่าง-</t>
  </si>
  <si>
    <t>ปรับอัตราเงินเดือน</t>
  </si>
  <si>
    <t>ก่อนเลื่อน</t>
  </si>
  <si>
    <r>
      <t xml:space="preserve">วงเงินคงเหลือ ณ วันที่  </t>
    </r>
    <r>
      <rPr>
        <b/>
        <sz val="14"/>
        <color indexed="8"/>
        <rFont val="Angsana New"/>
        <family val="1"/>
      </rPr>
      <t>1 ก.ย. 2559</t>
    </r>
    <r>
      <rPr>
        <sz val="14"/>
        <color indexed="8"/>
        <rFont val="Angsana New"/>
        <family val="1"/>
      </rPr>
      <t xml:space="preserve">  =  </t>
    </r>
    <r>
      <rPr>
        <b/>
        <sz val="14"/>
        <color indexed="8"/>
        <rFont val="Angsana New"/>
        <family val="1"/>
      </rPr>
      <t>6 %</t>
    </r>
    <r>
      <rPr>
        <sz val="14"/>
        <color indexed="8"/>
        <rFont val="Angsana New"/>
        <family val="1"/>
      </rPr>
      <t xml:space="preserve">  -  (วงเงินรวมที่เลื่อนขั้นเงินเดือน ครั้งที่ 1 ณ วันที่ </t>
    </r>
    <r>
      <rPr>
        <b/>
        <sz val="14"/>
        <color indexed="8"/>
        <rFont val="Angsana New"/>
        <family val="1"/>
      </rPr>
      <t>1 เม.ย.2559</t>
    </r>
    <r>
      <rPr>
        <sz val="14"/>
        <color indexed="8"/>
        <rFont val="Angsana New"/>
        <family val="1"/>
      </rPr>
      <t>)</t>
    </r>
  </si>
  <si>
    <t xml:space="preserve"> 1 ตุลาคม 2559</t>
  </si>
  <si>
    <r>
      <t xml:space="preserve">ณ วันที่  </t>
    </r>
    <r>
      <rPr>
        <b/>
        <sz val="14"/>
        <rFont val="Angsana New"/>
        <family val="1"/>
      </rPr>
      <t>1 ตุลาคม 2560</t>
    </r>
  </si>
  <si>
    <r>
      <t>(ให้เลื่อนขั้น คนละ</t>
    </r>
    <r>
      <rPr>
        <b/>
        <sz val="14"/>
        <rFont val="Angsana New"/>
        <family val="1"/>
      </rPr>
      <t xml:space="preserve"> 0.5</t>
    </r>
    <r>
      <rPr>
        <sz val="14"/>
        <rFont val="Angsana New"/>
        <family val="1"/>
      </rPr>
      <t xml:space="preserve"> ขั้นก่อน)</t>
    </r>
  </si>
  <si>
    <t xml:space="preserve"> 1 กันยายน 2560</t>
  </si>
  <si>
    <t xml:space="preserve"> 1 ต.ค.2560</t>
  </si>
  <si>
    <t>ประจำปี 2560</t>
  </si>
  <si>
    <t>สำนักงานปลัด อบต.</t>
  </si>
  <si>
    <t>กองคลัง</t>
  </si>
  <si>
    <t>กองช่าง</t>
  </si>
  <si>
    <r>
      <t xml:space="preserve">6 %  ของเงินเดือนรวมของพนักงานส่วนตำบล </t>
    </r>
    <r>
      <rPr>
        <b/>
        <sz val="14"/>
        <color indexed="8"/>
        <rFont val="Angsana New"/>
        <family val="1"/>
      </rPr>
      <t>ที่มีอยู่จริง</t>
    </r>
    <r>
      <rPr>
        <sz val="14"/>
        <color indexed="8"/>
        <rFont val="Angsana New"/>
        <family val="1"/>
      </rPr>
      <t xml:space="preserve"> ณ วันที่ </t>
    </r>
    <r>
      <rPr>
        <b/>
        <sz val="14"/>
        <color indexed="8"/>
        <rFont val="Angsana New"/>
        <family val="1"/>
      </rPr>
      <t>1 กันยายน 2560</t>
    </r>
    <r>
      <rPr>
        <sz val="14"/>
        <color indexed="8"/>
        <rFont val="Angsana New"/>
        <family val="1"/>
      </rPr>
      <t xml:space="preserve">   เป็นเงิน</t>
    </r>
  </si>
  <si>
    <r>
      <t xml:space="preserve">วงเงินคงเหลือ ณ วันที่  </t>
    </r>
    <r>
      <rPr>
        <b/>
        <sz val="14"/>
        <color indexed="8"/>
        <rFont val="Angsana New"/>
        <family val="1"/>
      </rPr>
      <t>1 ก.ย. 2560</t>
    </r>
    <r>
      <rPr>
        <sz val="14"/>
        <color indexed="8"/>
        <rFont val="Angsana New"/>
        <family val="1"/>
      </rPr>
      <t xml:space="preserve">  =  </t>
    </r>
    <r>
      <rPr>
        <b/>
        <sz val="14"/>
        <color indexed="8"/>
        <rFont val="Angsana New"/>
        <family val="1"/>
      </rPr>
      <t>6 %</t>
    </r>
    <r>
      <rPr>
        <sz val="14"/>
        <color indexed="8"/>
        <rFont val="Angsana New"/>
        <family val="1"/>
      </rPr>
      <t xml:space="preserve">  -  (วงเงินรวมที่เลื่อนขั้นเงินเดือน ครั้งที่ 1 ณ วันที่ </t>
    </r>
    <r>
      <rPr>
        <b/>
        <sz val="14"/>
        <color indexed="8"/>
        <rFont val="Angsana New"/>
        <family val="1"/>
      </rPr>
      <t>1 เม.ย.2560</t>
    </r>
    <r>
      <rPr>
        <sz val="14"/>
        <color indexed="8"/>
        <rFont val="Angsana New"/>
        <family val="1"/>
      </rPr>
      <t>)</t>
    </r>
  </si>
  <si>
    <t>ต้องใส่ตัวเลขเอาเอง</t>
  </si>
  <si>
    <r>
      <rPr>
        <b/>
        <u/>
        <sz val="14"/>
        <rFont val="Angsana New"/>
        <family val="1"/>
      </rPr>
      <t>หมายเหตุ</t>
    </r>
    <r>
      <rPr>
        <b/>
        <sz val="14"/>
        <rFont val="Angsana New"/>
        <family val="1"/>
      </rPr>
      <t xml:space="preserve">  1.</t>
    </r>
  </si>
  <si>
    <r>
      <rPr>
        <b/>
        <u/>
        <sz val="14"/>
        <rFont val="Angsana New"/>
        <family val="1"/>
      </rPr>
      <t>หมายเหตุ</t>
    </r>
    <r>
      <rPr>
        <b/>
        <sz val="14"/>
        <rFont val="Angsana New"/>
        <family val="1"/>
      </rPr>
      <t xml:space="preserve">  2.</t>
    </r>
  </si>
  <si>
    <t>คำนวนมาให้แล้ว   ** ไม่ต้องไปแก้ไข **</t>
  </si>
  <si>
    <t>เลื่อนขั้นเงินเดือน  1.0 ขั้น ครั้งที่ 1  (1 เมษายน 2560)</t>
  </si>
  <si>
    <t>ประจำปี 2560  (กรณี 1 เมษายน 2560 ได้ 1.0 ขั้น จำนวน 2 คน)</t>
  </si>
  <si>
    <r>
      <t>คำนวนมาให้แล้ว   ** ไม่ต้องไปแก้ไข **    (ในช่องนี้</t>
    </r>
    <r>
      <rPr>
        <b/>
        <sz val="14"/>
        <rFont val="Angsana New"/>
        <family val="1"/>
      </rPr>
      <t>วงเงินคงเหลือ</t>
    </r>
    <r>
      <rPr>
        <sz val="14"/>
        <rFont val="Angsana New"/>
        <family val="1"/>
      </rPr>
      <t>ต้องไม่ติดลบ)</t>
    </r>
  </si>
  <si>
    <r>
      <t xml:space="preserve">ได้รับการเลื่อนขั้นเงินเดือนในแต่ละครั้ง </t>
    </r>
    <r>
      <rPr>
        <b/>
        <sz val="14"/>
        <rFont val="Angsana New"/>
        <family val="1"/>
      </rPr>
      <t>0.5</t>
    </r>
    <r>
      <rPr>
        <sz val="14"/>
        <rFont val="Angsana New"/>
        <family val="1"/>
      </rPr>
      <t xml:space="preserve"> ขั้น  </t>
    </r>
  </si>
  <si>
    <r>
      <t xml:space="preserve">คำนวนมาให้แล้ว   ** ไม่ต้องไปแก้ไข **    (วงเงินในช่องนี้ ให้เลื่อนขั้น คนละ </t>
    </r>
    <r>
      <rPr>
        <b/>
        <sz val="14"/>
        <rFont val="Angsana New"/>
        <family val="1"/>
      </rPr>
      <t xml:space="preserve">0.5 </t>
    </r>
    <r>
      <rPr>
        <sz val="14"/>
        <rFont val="Angsana New"/>
        <family val="1"/>
      </rPr>
      <t>ขั้นก่อน เพื่อดู</t>
    </r>
    <r>
      <rPr>
        <b/>
        <sz val="14"/>
        <rFont val="Angsana New"/>
        <family val="1"/>
      </rPr>
      <t>วงเงิน</t>
    </r>
    <r>
      <rPr>
        <sz val="14"/>
        <rFont val="Angsana New"/>
        <family val="1"/>
      </rPr>
      <t xml:space="preserve">คงเหลือหลังจากเลื่อนขั้น </t>
    </r>
    <r>
      <rPr>
        <b/>
        <sz val="14"/>
        <rFont val="Angsana New"/>
        <family val="1"/>
      </rPr>
      <t xml:space="preserve">0.5 </t>
    </r>
    <r>
      <rPr>
        <sz val="14"/>
        <rFont val="Angsana New"/>
        <family val="1"/>
      </rPr>
      <t>ขั้นทุกคนแล้ว)</t>
    </r>
  </si>
  <si>
    <t>ครั้งที่ 1 (มีนาคม 2560)</t>
  </si>
  <si>
    <r>
      <t xml:space="preserve">ณ วันที่  </t>
    </r>
    <r>
      <rPr>
        <b/>
        <sz val="14"/>
        <rFont val="Angsana New"/>
        <family val="1"/>
      </rPr>
      <t>1 เมษายน 2560</t>
    </r>
  </si>
  <si>
    <r>
      <t xml:space="preserve">ช่อง </t>
    </r>
    <r>
      <rPr>
        <b/>
        <sz val="14"/>
        <rFont val="Angsana New"/>
        <family val="1"/>
      </rPr>
      <t>"เงินเดือนก่อนเลื่อนขั้น ครั้งที่ 1 (1 มีนาคม 2560)"</t>
    </r>
    <r>
      <rPr>
        <sz val="14"/>
        <rFont val="Angsana New"/>
        <family val="1"/>
      </rPr>
      <t xml:space="preserve">   =   ช่อง </t>
    </r>
    <r>
      <rPr>
        <b/>
        <sz val="14"/>
        <rFont val="Angsana New"/>
        <family val="1"/>
      </rPr>
      <t>"เงินเดือน ณ วันที่ 1 ตุลาคม 2559"</t>
    </r>
    <r>
      <rPr>
        <sz val="14"/>
        <rFont val="Angsana New"/>
        <family val="1"/>
      </rPr>
      <t xml:space="preserve">   ** เว้นแต่มีการเลื่อนระดับ ให้ไปแก้ไขเฉพาะรายบุคคลเอาเอง **</t>
    </r>
  </si>
  <si>
    <r>
      <t xml:space="preserve">ช่อง </t>
    </r>
    <r>
      <rPr>
        <b/>
        <sz val="14"/>
        <rFont val="Angsana New"/>
        <family val="1"/>
      </rPr>
      <t>"เงินเดือน ณ วันที่ 1 กันยายน 2560"</t>
    </r>
    <r>
      <rPr>
        <sz val="14"/>
        <rFont val="Angsana New"/>
        <family val="1"/>
      </rPr>
      <t xml:space="preserve">   =   ช่อง </t>
    </r>
    <r>
      <rPr>
        <b/>
        <sz val="14"/>
        <rFont val="Angsana New"/>
        <family val="1"/>
      </rPr>
      <t>"เลื่อนขั้นเงินเดือน ครั้งที่ 1 ณ วันที่ 1 เมษายน 2560"</t>
    </r>
    <r>
      <rPr>
        <sz val="14"/>
        <rFont val="Angsana New"/>
        <family val="1"/>
      </rPr>
      <t xml:space="preserve">   ** เว้นแต่มีการเลื่อนระดับ ให้ไปแก้ไขเฉพาะรายบุคคลเอาเอง **</t>
    </r>
  </si>
  <si>
    <r>
      <t xml:space="preserve">ช่อง </t>
    </r>
    <r>
      <rPr>
        <b/>
        <sz val="14"/>
        <rFont val="Angsana New"/>
        <family val="1"/>
      </rPr>
      <t>"เงินเดือนก่อนเลื่อนขั้น ครั้งที่ 1 (1 มีนาคม 2560)"</t>
    </r>
    <r>
      <rPr>
        <sz val="14"/>
        <rFont val="Angsana New"/>
        <family val="1"/>
      </rPr>
      <t xml:space="preserve">   =   ช่อง </t>
    </r>
    <r>
      <rPr>
        <b/>
        <sz val="14"/>
        <rFont val="Angsana New"/>
        <family val="1"/>
      </rPr>
      <t>"เงินเดือน ณ วันที่ 1 ตุลาคม 2559"</t>
    </r>
    <r>
      <rPr>
        <sz val="14"/>
        <rFont val="Angsana New"/>
        <family val="1"/>
      </rPr>
      <t xml:space="preserve">    ** เว้นแต่มีการเลื่อนระดับ ให้ไปแก้ไขเฉพาะรายบุคคลเอาเอง **</t>
    </r>
  </si>
  <si>
    <r>
      <t xml:space="preserve">ช่อง </t>
    </r>
    <r>
      <rPr>
        <b/>
        <sz val="14"/>
        <rFont val="Angsana New"/>
        <family val="1"/>
      </rPr>
      <t>"เงินเดือน ณ วันที่ 1 กันยายน 2560"</t>
    </r>
    <r>
      <rPr>
        <sz val="14"/>
        <rFont val="Angsana New"/>
        <family val="1"/>
      </rPr>
      <t xml:space="preserve">   =   ช่อง </t>
    </r>
    <r>
      <rPr>
        <b/>
        <sz val="14"/>
        <rFont val="Angsana New"/>
        <family val="1"/>
      </rPr>
      <t>"เลื่อนขั้นเงินเดือน ครั้งที่ 1 ณ วันที่ 1 เมษายน 2560"</t>
    </r>
    <r>
      <rPr>
        <sz val="14"/>
        <rFont val="Angsana New"/>
        <family val="1"/>
      </rPr>
      <t xml:space="preserve">    ** เว้นแต่มีการเลื่อนระดับ ให้ไปแก้ไขเฉพาะรายบุคคลเอาเอง **</t>
    </r>
  </si>
  <si>
    <r>
      <t xml:space="preserve">ได้รับการเลื่อนขั้นเงินเดือนในแต่ละครั้ง </t>
    </r>
    <r>
      <rPr>
        <b/>
        <sz val="14"/>
        <rFont val="Angsana New"/>
        <family val="1"/>
      </rPr>
      <t>0.5</t>
    </r>
    <r>
      <rPr>
        <sz val="14"/>
        <rFont val="Angsana New"/>
        <family val="1"/>
      </rPr>
      <t xml:space="preserve"> ขั้น   ** กรณีที่มีการเลื่อนขั้นเงินเดือน</t>
    </r>
    <r>
      <rPr>
        <b/>
        <sz val="14"/>
        <rFont val="Angsana New"/>
        <family val="1"/>
      </rPr>
      <t xml:space="preserve"> 1.0</t>
    </r>
    <r>
      <rPr>
        <sz val="14"/>
        <rFont val="Angsana New"/>
        <family val="1"/>
      </rPr>
      <t xml:space="preserve"> ขั้น ให้ไปแก้ไขเฉพาะรายบุคคลเอาเอง **   (หรือตามตัวอย่างที่ 2 ด้านล่างนี้)</t>
    </r>
  </si>
  <si>
    <t>เงินเดือนที่ได้เลื่อนจริง ณ วันที่ 1 ตุลาคม 2560  *** ใส่ตัวเลขเอาเอง ***</t>
  </si>
  <si>
    <r>
      <rPr>
        <b/>
        <sz val="14"/>
        <rFont val="Angsana New"/>
        <family val="1"/>
      </rPr>
      <t xml:space="preserve">ช่องที่ใส่สี      </t>
    </r>
    <r>
      <rPr>
        <sz val="14"/>
        <rFont val="Angsana New"/>
        <family val="1"/>
      </rPr>
      <t xml:space="preserve"> </t>
    </r>
  </si>
  <si>
    <t>ยกเว้นช่องสี</t>
  </si>
  <si>
    <r>
      <rPr>
        <b/>
        <sz val="14"/>
        <rFont val="Angsana New"/>
        <family val="1"/>
      </rPr>
      <t>ช่องที่ใส่สี</t>
    </r>
    <r>
      <rPr>
        <sz val="14"/>
        <rFont val="Angsana New"/>
        <family val="1"/>
      </rPr>
      <t xml:space="preserve">   </t>
    </r>
  </si>
  <si>
    <r>
      <t xml:space="preserve">จะคำนวนมาให้แล้ว   </t>
    </r>
    <r>
      <rPr>
        <b/>
        <u/>
        <sz val="14"/>
        <rFont val="Angsana New"/>
        <family val="1"/>
      </rPr>
      <t>ยกเว้น</t>
    </r>
    <r>
      <rPr>
        <sz val="14"/>
        <rFont val="Angsana New"/>
        <family val="1"/>
      </rPr>
      <t xml:space="preserve">  ที่มีการเลื่อนระดับ  ก็ให้ไปแก้ไขรายละเอียดเฉพาะรายบุคคลเอาเอง</t>
    </r>
  </si>
  <si>
    <t xml:space="preserve">   ** ต้องใส่ตัวเลขเอาเอง  **</t>
  </si>
  <si>
    <r>
      <t xml:space="preserve">จะคำนวนมาให้แล้ว   </t>
    </r>
    <r>
      <rPr>
        <b/>
        <u/>
        <sz val="14"/>
        <rFont val="Angsana New"/>
        <family val="1"/>
      </rPr>
      <t>ยกเว้น</t>
    </r>
    <r>
      <rPr>
        <sz val="14"/>
        <rFont val="Angsana New"/>
        <family val="1"/>
      </rPr>
      <t xml:space="preserve">  ที่มีการเลื่อนระดับ หรือได้รับเลื่อนขั้นเงินเดือน ครั้งที่ 1 (1 เมษายน 2560) จำนวน </t>
    </r>
    <r>
      <rPr>
        <b/>
        <sz val="14"/>
        <rFont val="Angsana New"/>
        <family val="1"/>
      </rPr>
      <t xml:space="preserve">1.0 </t>
    </r>
    <r>
      <rPr>
        <sz val="14"/>
        <rFont val="Angsana New"/>
        <family val="1"/>
      </rPr>
      <t>ขั้น ก็ให้ไปแก้ไขรายละเอียดเฉพาะรายบุคคลเอาเอง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</si>
</sst>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8" x14ac:knownFonts="1">
    <font>
      <sz val="10"/>
      <name val="Arial"/>
      <charset val="222"/>
    </font>
    <font>
      <sz val="16"/>
      <name val="TH SarabunIT๙"/>
      <family val="2"/>
    </font>
    <font>
      <sz val="14"/>
      <color indexed="8"/>
      <name val="AngsanaUPC"/>
      <family val="1"/>
      <charset val="222"/>
    </font>
    <font>
      <b/>
      <sz val="14"/>
      <color indexed="8"/>
      <name val="AngsanaUPC"/>
      <family val="1"/>
      <charset val="222"/>
    </font>
    <font>
      <sz val="14"/>
      <color indexed="8"/>
      <name val="Angsana New"/>
      <family val="1"/>
    </font>
    <font>
      <b/>
      <sz val="14"/>
      <color indexed="8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4"/>
      <color indexed="8"/>
      <name val="AngsanaUPC"/>
      <family val="1"/>
    </font>
    <font>
      <sz val="14"/>
      <color indexed="8"/>
      <name val="AngsanaUPC"/>
      <family val="1"/>
    </font>
    <font>
      <b/>
      <sz val="16"/>
      <name val="Angsana New"/>
      <family val="1"/>
    </font>
    <font>
      <sz val="10"/>
      <name val="Angsana New"/>
      <family val="1"/>
    </font>
    <font>
      <b/>
      <sz val="12"/>
      <name val="Angsana New"/>
      <family val="1"/>
    </font>
    <font>
      <b/>
      <u/>
      <sz val="14"/>
      <name val="Angsana New"/>
      <family val="1"/>
    </font>
    <font>
      <sz val="12"/>
      <color indexed="8"/>
      <name val="Angsana New"/>
      <family val="1"/>
    </font>
    <font>
      <sz val="11"/>
      <color indexed="8"/>
      <name val="Angsana New"/>
      <family val="1"/>
    </font>
    <font>
      <sz val="12"/>
      <name val="Angsana New"/>
      <family val="1"/>
    </font>
    <font>
      <b/>
      <u/>
      <sz val="14"/>
      <color indexed="8"/>
      <name val="Angsana New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50B8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/>
    <xf numFmtId="0" fontId="6" fillId="0" borderId="3" xfId="0" applyFont="1" applyBorder="1" applyAlignment="1">
      <alignment horizontal="center"/>
    </xf>
    <xf numFmtId="0" fontId="6" fillId="0" borderId="0" xfId="0" applyFont="1"/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4" fontId="3" fillId="0" borderId="1" xfId="0" applyNumberFormat="1" applyFont="1" applyBorder="1" applyAlignment="1">
      <alignment horizontal="center"/>
    </xf>
    <xf numFmtId="4" fontId="7" fillId="0" borderId="1" xfId="0" applyNumberFormat="1" applyFont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9" fillId="4" borderId="1" xfId="0" applyNumberFormat="1" applyFont="1" applyFill="1" applyBorder="1" applyAlignment="1">
      <alignment horizontal="center"/>
    </xf>
    <xf numFmtId="187" fontId="6" fillId="0" borderId="1" xfId="0" applyNumberFormat="1" applyFont="1" applyBorder="1" applyAlignment="1">
      <alignment horizontal="center"/>
    </xf>
    <xf numFmtId="187" fontId="6" fillId="0" borderId="0" xfId="0" applyNumberFormat="1" applyFont="1" applyBorder="1" applyAlignment="1">
      <alignment horizontal="center"/>
    </xf>
    <xf numFmtId="3" fontId="9" fillId="0" borderId="1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187" fontId="7" fillId="0" borderId="1" xfId="0" applyNumberFormat="1" applyFont="1" applyBorder="1" applyAlignment="1">
      <alignment horizontal="center"/>
    </xf>
    <xf numFmtId="187" fontId="7" fillId="2" borderId="1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0" fontId="11" fillId="0" borderId="0" xfId="0" applyFont="1"/>
    <xf numFmtId="3" fontId="4" fillId="0" borderId="1" xfId="0" applyNumberFormat="1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3" fontId="5" fillId="5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3" fontId="5" fillId="6" borderId="1" xfId="0" applyNumberFormat="1" applyFont="1" applyFill="1" applyBorder="1" applyAlignment="1">
      <alignment horizontal="center"/>
    </xf>
    <xf numFmtId="0" fontId="6" fillId="0" borderId="1" xfId="0" applyFont="1" applyBorder="1"/>
    <xf numFmtId="4" fontId="12" fillId="7" borderId="1" xfId="0" applyNumberFormat="1" applyFont="1" applyFill="1" applyBorder="1" applyAlignment="1">
      <alignment horizontal="center"/>
    </xf>
    <xf numFmtId="4" fontId="12" fillId="8" borderId="1" xfId="0" applyNumberFormat="1" applyFont="1" applyFill="1" applyBorder="1" applyAlignment="1">
      <alignment horizontal="center"/>
    </xf>
    <xf numFmtId="0" fontId="6" fillId="5" borderId="1" xfId="0" applyFont="1" applyFill="1" applyBorder="1"/>
    <xf numFmtId="0" fontId="6" fillId="9" borderId="1" xfId="0" applyFont="1" applyFill="1" applyBorder="1"/>
    <xf numFmtId="0" fontId="6" fillId="0" borderId="0" xfId="0" applyFont="1" applyAlignment="1">
      <alignment horizontal="left"/>
    </xf>
    <xf numFmtId="3" fontId="4" fillId="5" borderId="1" xfId="0" applyNumberFormat="1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4" fontId="7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/>
    </xf>
    <xf numFmtId="187" fontId="7" fillId="9" borderId="1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/>
    <xf numFmtId="0" fontId="11" fillId="0" borderId="0" xfId="0" applyFont="1" applyFill="1"/>
    <xf numFmtId="0" fontId="0" fillId="0" borderId="0" xfId="0" applyFill="1"/>
    <xf numFmtId="0" fontId="6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187" fontId="6" fillId="0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14" fillId="0" borderId="1" xfId="0" applyNumberFormat="1" applyFont="1" applyFill="1" applyBorder="1" applyAlignment="1">
      <alignment horizontal="center"/>
    </xf>
    <xf numFmtId="187" fontId="4" fillId="0" borderId="1" xfId="0" applyNumberFormat="1" applyFont="1" applyFill="1" applyBorder="1" applyAlignment="1">
      <alignment horizontal="center"/>
    </xf>
    <xf numFmtId="3" fontId="15" fillId="0" borderId="1" xfId="0" applyNumberFormat="1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4" fontId="7" fillId="7" borderId="1" xfId="0" applyNumberFormat="1" applyFont="1" applyFill="1" applyBorder="1" applyAlignment="1">
      <alignment horizontal="center"/>
    </xf>
    <xf numFmtId="4" fontId="7" fillId="8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3" fontId="4" fillId="10" borderId="1" xfId="0" applyNumberFormat="1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0" fontId="6" fillId="10" borderId="1" xfId="0" applyFont="1" applyFill="1" applyBorder="1"/>
    <xf numFmtId="0" fontId="6" fillId="0" borderId="0" xfId="0" applyFont="1" applyFill="1" applyBorder="1" applyAlignment="1">
      <alignment horizontal="center"/>
    </xf>
    <xf numFmtId="0" fontId="13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87" fontId="4" fillId="3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/>
    <xf numFmtId="0" fontId="5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87" fontId="5" fillId="6" borderId="1" xfId="0" applyNumberFormat="1" applyFont="1" applyFill="1" applyBorder="1" applyAlignment="1">
      <alignment horizontal="center"/>
    </xf>
    <xf numFmtId="187" fontId="7" fillId="6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Fill="1" applyBorder="1" applyAlignment="1">
      <alignment horizontal="left"/>
    </xf>
    <xf numFmtId="3" fontId="14" fillId="0" borderId="1" xfId="0" applyNumberFormat="1" applyFont="1" applyFill="1" applyBorder="1" applyAlignment="1">
      <alignment horizontal="left"/>
    </xf>
    <xf numFmtId="0" fontId="5" fillId="0" borderId="13" xfId="0" applyFont="1" applyBorder="1" applyAlignment="1"/>
    <xf numFmtId="0" fontId="10" fillId="0" borderId="0" xfId="0" applyFont="1" applyAlignment="1"/>
    <xf numFmtId="0" fontId="0" fillId="0" borderId="1" xfId="0" applyBorder="1"/>
    <xf numFmtId="187" fontId="4" fillId="6" borderId="1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/>
    <xf numFmtId="187" fontId="4" fillId="0" borderId="1" xfId="0" applyNumberFormat="1" applyFont="1" applyFill="1" applyBorder="1" applyAlignment="1"/>
    <xf numFmtId="3" fontId="5" fillId="0" borderId="1" xfId="0" applyNumberFormat="1" applyFont="1" applyFill="1" applyBorder="1" applyAlignment="1"/>
    <xf numFmtId="187" fontId="4" fillId="11" borderId="1" xfId="0" applyNumberFormat="1" applyFont="1" applyFill="1" applyBorder="1" applyAlignment="1">
      <alignment horizontal="center"/>
    </xf>
    <xf numFmtId="3" fontId="4" fillId="11" borderId="1" xfId="0" applyNumberFormat="1" applyFont="1" applyFill="1" applyBorder="1" applyAlignment="1">
      <alignment horizontal="center"/>
    </xf>
    <xf numFmtId="187" fontId="4" fillId="9" borderId="1" xfId="0" applyNumberFormat="1" applyFont="1" applyFill="1" applyBorder="1" applyAlignment="1">
      <alignment horizontal="center"/>
    </xf>
    <xf numFmtId="3" fontId="4" fillId="9" borderId="1" xfId="0" applyNumberFormat="1" applyFont="1" applyFill="1" applyBorder="1" applyAlignment="1">
      <alignment horizontal="center"/>
    </xf>
    <xf numFmtId="0" fontId="6" fillId="6" borderId="1" xfId="0" applyFont="1" applyFill="1" applyBorder="1"/>
    <xf numFmtId="0" fontId="6" fillId="11" borderId="1" xfId="0" applyFont="1" applyFill="1" applyBorder="1"/>
    <xf numFmtId="0" fontId="6" fillId="2" borderId="1" xfId="0" applyFont="1" applyFill="1" applyBorder="1"/>
    <xf numFmtId="0" fontId="6" fillId="7" borderId="1" xfId="0" applyFont="1" applyFill="1" applyBorder="1"/>
    <xf numFmtId="0" fontId="6" fillId="8" borderId="1" xfId="0" applyFont="1" applyFill="1" applyBorder="1"/>
    <xf numFmtId="0" fontId="7" fillId="0" borderId="0" xfId="0" applyFont="1" applyAlignment="1">
      <alignment horizontal="center"/>
    </xf>
    <xf numFmtId="187" fontId="4" fillId="12" borderId="1" xfId="0" applyNumberFormat="1" applyFont="1" applyFill="1" applyBorder="1" applyAlignment="1">
      <alignment horizontal="center"/>
    </xf>
    <xf numFmtId="0" fontId="6" fillId="12" borderId="1" xfId="0" applyFont="1" applyFill="1" applyBorder="1"/>
    <xf numFmtId="187" fontId="7" fillId="0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5" fontId="7" fillId="0" borderId="6" xfId="0" applyNumberFormat="1" applyFont="1" applyBorder="1" applyAlignment="1">
      <alignment horizontal="center"/>
    </xf>
    <xf numFmtId="15" fontId="7" fillId="0" borderId="8" xfId="0" applyNumberFormat="1" applyFont="1" applyBorder="1" applyAlignment="1">
      <alignment horizontal="center"/>
    </xf>
    <xf numFmtId="15" fontId="6" fillId="0" borderId="6" xfId="0" applyNumberFormat="1" applyFont="1" applyBorder="1" applyAlignment="1">
      <alignment horizontal="center"/>
    </xf>
    <xf numFmtId="15" fontId="6" fillId="0" borderId="14" xfId="0" applyNumberFormat="1" applyFont="1" applyBorder="1" applyAlignment="1">
      <alignment horizontal="center"/>
    </xf>
    <xf numFmtId="15" fontId="6" fillId="0" borderId="8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7" borderId="11" xfId="0" applyNumberFormat="1" applyFont="1" applyFill="1" applyBorder="1" applyAlignment="1">
      <alignment horizontal="center"/>
    </xf>
    <xf numFmtId="4" fontId="5" fillId="7" borderId="12" xfId="0" applyNumberFormat="1" applyFont="1" applyFill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11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5" fontId="7" fillId="0" borderId="14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4" fontId="3" fillId="0" borderId="11" xfId="0" applyNumberFormat="1" applyFont="1" applyBorder="1" applyAlignment="1">
      <alignment horizontal="center"/>
    </xf>
    <xf numFmtId="4" fontId="3" fillId="0" borderId="1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50B8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3"/>
  <sheetViews>
    <sheetView tabSelected="1" workbookViewId="0">
      <selection activeCell="M20" sqref="M20"/>
    </sheetView>
  </sheetViews>
  <sheetFormatPr defaultRowHeight="12.75" x14ac:dyDescent="0.2"/>
  <cols>
    <col min="1" max="1" width="17.85546875" customWidth="1"/>
    <col min="2" max="2" width="18.7109375" customWidth="1"/>
    <col min="3" max="3" width="8.7109375" customWidth="1"/>
    <col min="4" max="4" width="4.5703125" customWidth="1"/>
    <col min="5" max="5" width="8.28515625" customWidth="1"/>
    <col min="6" max="6" width="7.85546875" customWidth="1"/>
    <col min="7" max="7" width="5.28515625" customWidth="1"/>
    <col min="8" max="8" width="4.5703125" customWidth="1"/>
    <col min="9" max="9" width="8.28515625" customWidth="1"/>
    <col min="10" max="10" width="5.28515625" customWidth="1"/>
    <col min="11" max="11" width="4.5703125" customWidth="1"/>
    <col min="12" max="12" width="8.28515625" customWidth="1"/>
    <col min="13" max="13" width="6.7109375" customWidth="1"/>
    <col min="14" max="14" width="5.28515625" customWidth="1"/>
    <col min="15" max="15" width="4.5703125" customWidth="1"/>
    <col min="16" max="16" width="8.28515625" customWidth="1"/>
    <col min="17" max="17" width="5.28515625" customWidth="1"/>
    <col min="18" max="18" width="4.5703125" customWidth="1"/>
    <col min="19" max="19" width="8.28515625" customWidth="1"/>
    <col min="20" max="20" width="6.7109375" customWidth="1"/>
    <col min="21" max="21" width="5.28515625" customWidth="1"/>
    <col min="22" max="22" width="4.5703125" customWidth="1"/>
    <col min="23" max="23" width="8.28515625" customWidth="1"/>
    <col min="24" max="24" width="6.7109375" customWidth="1"/>
    <col min="26" max="26" width="7.42578125" customWidth="1"/>
    <col min="27" max="27" width="13.28515625" customWidth="1"/>
  </cols>
  <sheetData>
    <row r="1" spans="1:30" ht="23.25" x14ac:dyDescent="0.5">
      <c r="A1" s="147" t="s">
        <v>163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06"/>
      <c r="AC1" s="106"/>
      <c r="AD1" s="106"/>
    </row>
    <row r="2" spans="1:30" ht="23.25" x14ac:dyDescent="0.5">
      <c r="A2" s="147" t="s">
        <v>174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06"/>
      <c r="AC2" s="106"/>
      <c r="AD2" s="106"/>
    </row>
    <row r="3" spans="1:30" ht="23.25" x14ac:dyDescent="0.5">
      <c r="A3" s="147" t="s">
        <v>2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06"/>
      <c r="AC3" s="106"/>
      <c r="AD3" s="106"/>
    </row>
    <row r="5" spans="1:30" ht="21" x14ac:dyDescent="0.45">
      <c r="A5" s="130" t="s">
        <v>0</v>
      </c>
      <c r="B5" s="130" t="s">
        <v>147</v>
      </c>
      <c r="C5" s="130" t="s">
        <v>23</v>
      </c>
      <c r="D5" s="148" t="s">
        <v>20</v>
      </c>
      <c r="E5" s="149"/>
      <c r="F5" s="2" t="s">
        <v>24</v>
      </c>
      <c r="G5" s="148" t="s">
        <v>20</v>
      </c>
      <c r="H5" s="150"/>
      <c r="I5" s="149"/>
      <c r="J5" s="148" t="s">
        <v>33</v>
      </c>
      <c r="K5" s="150"/>
      <c r="L5" s="150"/>
      <c r="M5" s="149"/>
      <c r="N5" s="148" t="s">
        <v>20</v>
      </c>
      <c r="O5" s="150"/>
      <c r="P5" s="149"/>
      <c r="Q5" s="148" t="s">
        <v>146</v>
      </c>
      <c r="R5" s="150"/>
      <c r="S5" s="150"/>
      <c r="T5" s="149"/>
      <c r="U5" s="148" t="s">
        <v>146</v>
      </c>
      <c r="V5" s="150"/>
      <c r="W5" s="150"/>
      <c r="X5" s="149"/>
      <c r="Y5" s="2" t="s">
        <v>36</v>
      </c>
      <c r="Z5" s="2" t="s">
        <v>39</v>
      </c>
      <c r="AA5" s="130" t="s">
        <v>62</v>
      </c>
    </row>
    <row r="6" spans="1:30" ht="21" x14ac:dyDescent="0.45">
      <c r="A6" s="131"/>
      <c r="B6" s="131"/>
      <c r="C6" s="131"/>
      <c r="D6" s="133" t="s">
        <v>3</v>
      </c>
      <c r="E6" s="134"/>
      <c r="F6" s="4" t="s">
        <v>25</v>
      </c>
      <c r="G6" s="133" t="s">
        <v>87</v>
      </c>
      <c r="H6" s="135"/>
      <c r="I6" s="134"/>
      <c r="J6" s="133" t="s">
        <v>31</v>
      </c>
      <c r="K6" s="135"/>
      <c r="L6" s="135"/>
      <c r="M6" s="134"/>
      <c r="N6" s="133" t="s">
        <v>3</v>
      </c>
      <c r="O6" s="135"/>
      <c r="P6" s="134"/>
      <c r="Q6" s="133" t="s">
        <v>170</v>
      </c>
      <c r="R6" s="135"/>
      <c r="S6" s="135"/>
      <c r="T6" s="134"/>
      <c r="U6" s="133" t="s">
        <v>170</v>
      </c>
      <c r="V6" s="135"/>
      <c r="W6" s="135"/>
      <c r="X6" s="134"/>
      <c r="Y6" s="4" t="s">
        <v>37</v>
      </c>
      <c r="Z6" s="4" t="s">
        <v>20</v>
      </c>
      <c r="AA6" s="131"/>
    </row>
    <row r="7" spans="1:30" ht="21" x14ac:dyDescent="0.45">
      <c r="A7" s="131"/>
      <c r="B7" s="131"/>
      <c r="C7" s="131"/>
      <c r="D7" s="136" t="s">
        <v>169</v>
      </c>
      <c r="E7" s="137"/>
      <c r="F7" s="4" t="s">
        <v>27</v>
      </c>
      <c r="G7" s="138" t="s">
        <v>189</v>
      </c>
      <c r="H7" s="139"/>
      <c r="I7" s="140"/>
      <c r="J7" s="141" t="s">
        <v>190</v>
      </c>
      <c r="K7" s="142"/>
      <c r="L7" s="142"/>
      <c r="M7" s="143"/>
      <c r="N7" s="144" t="s">
        <v>172</v>
      </c>
      <c r="O7" s="145"/>
      <c r="P7" s="146"/>
      <c r="Q7" s="141" t="s">
        <v>171</v>
      </c>
      <c r="R7" s="142"/>
      <c r="S7" s="142"/>
      <c r="T7" s="143"/>
      <c r="U7" s="141" t="s">
        <v>86</v>
      </c>
      <c r="V7" s="142"/>
      <c r="W7" s="142"/>
      <c r="X7" s="143"/>
      <c r="Y7" s="4" t="s">
        <v>3</v>
      </c>
      <c r="Z7" s="4" t="s">
        <v>40</v>
      </c>
      <c r="AA7" s="131"/>
    </row>
    <row r="8" spans="1:30" ht="21" x14ac:dyDescent="0.45">
      <c r="A8" s="132"/>
      <c r="B8" s="132"/>
      <c r="C8" s="132"/>
      <c r="D8" s="4" t="s">
        <v>106</v>
      </c>
      <c r="E8" s="4" t="s">
        <v>20</v>
      </c>
      <c r="F8" s="8">
        <v>2560</v>
      </c>
      <c r="G8" s="4" t="s">
        <v>23</v>
      </c>
      <c r="H8" s="4" t="s">
        <v>106</v>
      </c>
      <c r="I8" s="10" t="s">
        <v>20</v>
      </c>
      <c r="J8" s="10" t="s">
        <v>23</v>
      </c>
      <c r="K8" s="4" t="s">
        <v>106</v>
      </c>
      <c r="L8" s="10" t="s">
        <v>20</v>
      </c>
      <c r="M8" s="11" t="s">
        <v>29</v>
      </c>
      <c r="N8" s="10" t="s">
        <v>23</v>
      </c>
      <c r="O8" s="4" t="s">
        <v>106</v>
      </c>
      <c r="P8" s="10" t="s">
        <v>20</v>
      </c>
      <c r="Q8" s="5" t="s">
        <v>23</v>
      </c>
      <c r="R8" s="4" t="s">
        <v>106</v>
      </c>
      <c r="S8" s="5" t="s">
        <v>20</v>
      </c>
      <c r="T8" s="98" t="s">
        <v>29</v>
      </c>
      <c r="U8" s="5" t="s">
        <v>23</v>
      </c>
      <c r="V8" s="4" t="s">
        <v>106</v>
      </c>
      <c r="W8" s="5" t="s">
        <v>20</v>
      </c>
      <c r="X8" s="10" t="s">
        <v>29</v>
      </c>
      <c r="Y8" s="12" t="s">
        <v>173</v>
      </c>
      <c r="Z8" s="5" t="s">
        <v>41</v>
      </c>
      <c r="AA8" s="132"/>
    </row>
    <row r="9" spans="1:30" ht="21" x14ac:dyDescent="0.45">
      <c r="A9" s="13"/>
      <c r="B9" s="103" t="s">
        <v>149</v>
      </c>
      <c r="C9" s="31" t="s">
        <v>96</v>
      </c>
      <c r="D9" s="66">
        <v>20.5</v>
      </c>
      <c r="E9" s="31">
        <v>35220</v>
      </c>
      <c r="F9" s="31">
        <v>1</v>
      </c>
      <c r="G9" s="31" t="s">
        <v>96</v>
      </c>
      <c r="H9" s="115">
        <f>SUM(D9)</f>
        <v>20.5</v>
      </c>
      <c r="I9" s="116">
        <f>SUM(E9)</f>
        <v>35220</v>
      </c>
      <c r="J9" s="31" t="s">
        <v>96</v>
      </c>
      <c r="K9" s="108">
        <f>SUM(H9+0.5)</f>
        <v>21</v>
      </c>
      <c r="L9" s="31">
        <v>35770</v>
      </c>
      <c r="M9" s="36">
        <f t="shared" ref="M9:M16" si="0">SUM(L9-I9)</f>
        <v>550</v>
      </c>
      <c r="N9" s="31" t="s">
        <v>96</v>
      </c>
      <c r="O9" s="113">
        <f>SUM(K9)</f>
        <v>21</v>
      </c>
      <c r="P9" s="114">
        <f>SUM(L9)</f>
        <v>35770</v>
      </c>
      <c r="Q9" s="31" t="s">
        <v>96</v>
      </c>
      <c r="R9" s="108">
        <f>SUM(O9+0.5)</f>
        <v>21.5</v>
      </c>
      <c r="S9" s="31">
        <v>36310</v>
      </c>
      <c r="T9" s="36">
        <f t="shared" ref="T9:T17" si="1">SUM(S9-P9)</f>
        <v>540</v>
      </c>
      <c r="U9" s="31" t="s">
        <v>96</v>
      </c>
      <c r="V9" s="108">
        <f>SUM(R9+0.5)</f>
        <v>22</v>
      </c>
      <c r="W9" s="38">
        <v>36860</v>
      </c>
      <c r="X9" s="32">
        <f t="shared" ref="X9:X17" si="2">SUM(W9-S9)</f>
        <v>550</v>
      </c>
      <c r="Y9" s="23">
        <v>1</v>
      </c>
      <c r="Z9" s="23">
        <v>1.5</v>
      </c>
      <c r="AA9" s="107"/>
    </row>
    <row r="10" spans="1:30" ht="21" x14ac:dyDescent="0.45">
      <c r="A10" s="13"/>
      <c r="B10" s="103" t="s">
        <v>150</v>
      </c>
      <c r="C10" s="31" t="s">
        <v>96</v>
      </c>
      <c r="D10" s="66">
        <v>17.5</v>
      </c>
      <c r="E10" s="31">
        <v>31880</v>
      </c>
      <c r="F10" s="31">
        <v>1</v>
      </c>
      <c r="G10" s="31" t="s">
        <v>96</v>
      </c>
      <c r="H10" s="115">
        <f>SUM(D10)</f>
        <v>17.5</v>
      </c>
      <c r="I10" s="116">
        <f>SUM(E10)</f>
        <v>31880</v>
      </c>
      <c r="J10" s="31" t="s">
        <v>96</v>
      </c>
      <c r="K10" s="108">
        <f>SUM(H10+0.5)</f>
        <v>18</v>
      </c>
      <c r="L10" s="31">
        <v>32450</v>
      </c>
      <c r="M10" s="36">
        <f t="shared" si="0"/>
        <v>570</v>
      </c>
      <c r="N10" s="31" t="s">
        <v>96</v>
      </c>
      <c r="O10" s="113">
        <f>SUM(K10)</f>
        <v>18</v>
      </c>
      <c r="P10" s="114">
        <f>SUM(L10)</f>
        <v>32450</v>
      </c>
      <c r="Q10" s="31" t="s">
        <v>96</v>
      </c>
      <c r="R10" s="108">
        <f>SUM(O10+0.5)</f>
        <v>18.5</v>
      </c>
      <c r="S10" s="31">
        <v>33000</v>
      </c>
      <c r="T10" s="36">
        <f t="shared" si="1"/>
        <v>550</v>
      </c>
      <c r="U10" s="31" t="s">
        <v>96</v>
      </c>
      <c r="V10" s="108">
        <f>SUM(R10+0.5)</f>
        <v>19</v>
      </c>
      <c r="W10" s="38">
        <v>33560</v>
      </c>
      <c r="X10" s="32">
        <f t="shared" si="2"/>
        <v>560</v>
      </c>
      <c r="Y10" s="23">
        <v>1</v>
      </c>
      <c r="Z10" s="23">
        <v>1.5</v>
      </c>
      <c r="AA10" s="107"/>
    </row>
    <row r="11" spans="1:30" ht="21" x14ac:dyDescent="0.45">
      <c r="A11" s="155" t="s">
        <v>175</v>
      </c>
      <c r="B11" s="156"/>
      <c r="C11" s="157"/>
      <c r="D11" s="66"/>
      <c r="E11" s="31"/>
      <c r="F11" s="31"/>
      <c r="G11" s="31"/>
      <c r="H11" s="66"/>
      <c r="I11" s="31"/>
      <c r="J11" s="31"/>
      <c r="K11" s="66"/>
      <c r="L11" s="31"/>
      <c r="M11" s="110"/>
      <c r="N11" s="110"/>
      <c r="O11" s="111"/>
      <c r="P11" s="110"/>
      <c r="Q11" s="110"/>
      <c r="R11" s="111"/>
      <c r="S11" s="110"/>
      <c r="T11" s="110"/>
      <c r="U11" s="110"/>
      <c r="V11" s="111"/>
      <c r="W11" s="112"/>
      <c r="X11" s="112"/>
      <c r="Y11" s="23"/>
      <c r="Z11" s="23"/>
      <c r="AA11" s="107"/>
    </row>
    <row r="12" spans="1:30" ht="21" x14ac:dyDescent="0.45">
      <c r="A12" s="13"/>
      <c r="B12" s="13" t="s">
        <v>125</v>
      </c>
      <c r="C12" s="31" t="s">
        <v>96</v>
      </c>
      <c r="D12" s="66">
        <v>10.5</v>
      </c>
      <c r="E12" s="31">
        <v>24010</v>
      </c>
      <c r="F12" s="31">
        <v>1</v>
      </c>
      <c r="G12" s="31" t="s">
        <v>96</v>
      </c>
      <c r="H12" s="115">
        <f t="shared" ref="H12:H17" si="3">SUM(D12)</f>
        <v>10.5</v>
      </c>
      <c r="I12" s="116">
        <f t="shared" ref="I12:I17" si="4">SUM(E12)</f>
        <v>24010</v>
      </c>
      <c r="J12" s="31" t="s">
        <v>96</v>
      </c>
      <c r="K12" s="108">
        <f t="shared" ref="K12:K17" si="5">SUM(H12+0.5)</f>
        <v>11</v>
      </c>
      <c r="L12" s="31">
        <v>24490</v>
      </c>
      <c r="M12" s="36">
        <f t="shared" si="0"/>
        <v>480</v>
      </c>
      <c r="N12" s="31" t="s">
        <v>96</v>
      </c>
      <c r="O12" s="113">
        <f>SUM(K12)</f>
        <v>11</v>
      </c>
      <c r="P12" s="114">
        <f>SUM(L12)</f>
        <v>24490</v>
      </c>
      <c r="Q12" s="31" t="s">
        <v>96</v>
      </c>
      <c r="R12" s="108">
        <f>SUM(O12+0.5)</f>
        <v>11.5</v>
      </c>
      <c r="S12" s="31">
        <v>24970</v>
      </c>
      <c r="T12" s="36">
        <f t="shared" ref="T12" si="6">SUM(S12-P12)</f>
        <v>480</v>
      </c>
      <c r="U12" s="31" t="s">
        <v>96</v>
      </c>
      <c r="V12" s="108">
        <f>SUM(R12+0.5)</f>
        <v>12</v>
      </c>
      <c r="W12" s="38">
        <v>25470</v>
      </c>
      <c r="X12" s="32">
        <f t="shared" ref="X12" si="7">SUM(W12-S12)</f>
        <v>500</v>
      </c>
      <c r="Y12" s="23">
        <v>1</v>
      </c>
      <c r="Z12" s="59">
        <v>1.5</v>
      </c>
      <c r="AA12" s="107"/>
    </row>
    <row r="13" spans="1:30" ht="21" x14ac:dyDescent="0.45">
      <c r="A13" s="13"/>
      <c r="B13" s="103" t="s">
        <v>154</v>
      </c>
      <c r="C13" s="31" t="s">
        <v>102</v>
      </c>
      <c r="D13" s="66">
        <v>16.5</v>
      </c>
      <c r="E13" s="31">
        <v>19800</v>
      </c>
      <c r="F13" s="31">
        <v>1</v>
      </c>
      <c r="G13" s="31" t="s">
        <v>116</v>
      </c>
      <c r="H13" s="115">
        <f t="shared" si="3"/>
        <v>16.5</v>
      </c>
      <c r="I13" s="116">
        <f t="shared" si="4"/>
        <v>19800</v>
      </c>
      <c r="J13" s="31" t="s">
        <v>116</v>
      </c>
      <c r="K13" s="108">
        <f t="shared" si="5"/>
        <v>17</v>
      </c>
      <c r="L13" s="31">
        <v>20120</v>
      </c>
      <c r="M13" s="36">
        <f t="shared" ref="M13:M14" si="8">SUM(L13-I13)</f>
        <v>320</v>
      </c>
      <c r="N13" s="31" t="s">
        <v>116</v>
      </c>
      <c r="O13" s="113">
        <f t="shared" ref="O13:O17" si="9">SUM(K13)</f>
        <v>17</v>
      </c>
      <c r="P13" s="114">
        <f t="shared" ref="P13:P17" si="10">SUM(L13)</f>
        <v>20120</v>
      </c>
      <c r="Q13" s="31" t="s">
        <v>116</v>
      </c>
      <c r="R13" s="108">
        <f t="shared" ref="R13:R17" si="11">SUM(O13+0.5)</f>
        <v>17.5</v>
      </c>
      <c r="S13" s="31">
        <v>20440</v>
      </c>
      <c r="T13" s="36">
        <f t="shared" ref="T13:T14" si="12">SUM(S13-P13)</f>
        <v>320</v>
      </c>
      <c r="U13" s="31" t="s">
        <v>116</v>
      </c>
      <c r="V13" s="108">
        <f t="shared" ref="V13:V17" si="13">SUM(R13+0.5)</f>
        <v>18</v>
      </c>
      <c r="W13" s="38">
        <v>20770</v>
      </c>
      <c r="X13" s="32">
        <f t="shared" ref="X13:X14" si="14">SUM(W13-S13)</f>
        <v>330</v>
      </c>
      <c r="Y13" s="23">
        <v>1</v>
      </c>
      <c r="Z13" s="59">
        <v>1.5</v>
      </c>
      <c r="AA13" s="107"/>
    </row>
    <row r="14" spans="1:30" ht="21" x14ac:dyDescent="0.45">
      <c r="A14" s="13"/>
      <c r="B14" s="103" t="s">
        <v>153</v>
      </c>
      <c r="C14" s="31" t="s">
        <v>102</v>
      </c>
      <c r="D14" s="66">
        <v>16.5</v>
      </c>
      <c r="E14" s="31">
        <v>19800</v>
      </c>
      <c r="F14" s="31">
        <v>1</v>
      </c>
      <c r="G14" s="31" t="s">
        <v>116</v>
      </c>
      <c r="H14" s="115">
        <f t="shared" si="3"/>
        <v>16.5</v>
      </c>
      <c r="I14" s="116">
        <f t="shared" si="4"/>
        <v>19800</v>
      </c>
      <c r="J14" s="31" t="s">
        <v>116</v>
      </c>
      <c r="K14" s="108">
        <f t="shared" si="5"/>
        <v>17</v>
      </c>
      <c r="L14" s="31">
        <v>20120</v>
      </c>
      <c r="M14" s="36">
        <f t="shared" si="8"/>
        <v>320</v>
      </c>
      <c r="N14" s="31" t="s">
        <v>116</v>
      </c>
      <c r="O14" s="113">
        <f t="shared" si="9"/>
        <v>17</v>
      </c>
      <c r="P14" s="114">
        <f t="shared" si="10"/>
        <v>20120</v>
      </c>
      <c r="Q14" s="31" t="s">
        <v>116</v>
      </c>
      <c r="R14" s="108">
        <f t="shared" si="11"/>
        <v>17.5</v>
      </c>
      <c r="S14" s="31">
        <v>20440</v>
      </c>
      <c r="T14" s="36">
        <f t="shared" si="12"/>
        <v>320</v>
      </c>
      <c r="U14" s="31" t="s">
        <v>116</v>
      </c>
      <c r="V14" s="108">
        <f t="shared" si="13"/>
        <v>18</v>
      </c>
      <c r="W14" s="38">
        <v>20770</v>
      </c>
      <c r="X14" s="32">
        <f t="shared" si="14"/>
        <v>330</v>
      </c>
      <c r="Y14" s="23">
        <v>1</v>
      </c>
      <c r="Z14" s="59">
        <v>1.5</v>
      </c>
      <c r="AA14" s="107"/>
    </row>
    <row r="15" spans="1:30" ht="21" x14ac:dyDescent="0.45">
      <c r="A15" s="13"/>
      <c r="B15" s="104" t="s">
        <v>151</v>
      </c>
      <c r="C15" s="31" t="s">
        <v>101</v>
      </c>
      <c r="D15" s="66">
        <v>12</v>
      </c>
      <c r="E15" s="31">
        <v>24970</v>
      </c>
      <c r="F15" s="31">
        <v>1</v>
      </c>
      <c r="G15" s="31" t="s">
        <v>115</v>
      </c>
      <c r="H15" s="115">
        <f t="shared" si="3"/>
        <v>12</v>
      </c>
      <c r="I15" s="116">
        <f t="shared" si="4"/>
        <v>24970</v>
      </c>
      <c r="J15" s="31" t="s">
        <v>115</v>
      </c>
      <c r="K15" s="108">
        <f t="shared" si="5"/>
        <v>12.5</v>
      </c>
      <c r="L15" s="31">
        <v>25470</v>
      </c>
      <c r="M15" s="36">
        <f t="shared" si="0"/>
        <v>500</v>
      </c>
      <c r="N15" s="31" t="s">
        <v>115</v>
      </c>
      <c r="O15" s="113">
        <f t="shared" si="9"/>
        <v>12.5</v>
      </c>
      <c r="P15" s="114">
        <f t="shared" si="10"/>
        <v>25470</v>
      </c>
      <c r="Q15" s="31" t="s">
        <v>115</v>
      </c>
      <c r="R15" s="108">
        <f t="shared" si="11"/>
        <v>13</v>
      </c>
      <c r="S15" s="31">
        <v>25970</v>
      </c>
      <c r="T15" s="36">
        <f t="shared" si="1"/>
        <v>500</v>
      </c>
      <c r="U15" s="31" t="s">
        <v>115</v>
      </c>
      <c r="V15" s="108">
        <f t="shared" si="13"/>
        <v>13.5</v>
      </c>
      <c r="W15" s="38">
        <v>26460</v>
      </c>
      <c r="X15" s="32">
        <f t="shared" si="2"/>
        <v>490</v>
      </c>
      <c r="Y15" s="23">
        <v>1</v>
      </c>
      <c r="Z15" s="59">
        <v>1.5</v>
      </c>
      <c r="AA15" s="107"/>
    </row>
    <row r="16" spans="1:30" ht="21" x14ac:dyDescent="0.45">
      <c r="A16" s="13"/>
      <c r="B16" s="103" t="s">
        <v>152</v>
      </c>
      <c r="C16" s="31" t="s">
        <v>101</v>
      </c>
      <c r="D16" s="66">
        <v>9.5</v>
      </c>
      <c r="E16" s="31">
        <v>22620</v>
      </c>
      <c r="F16" s="31">
        <v>1</v>
      </c>
      <c r="G16" s="31" t="s">
        <v>115</v>
      </c>
      <c r="H16" s="115">
        <f t="shared" si="3"/>
        <v>9.5</v>
      </c>
      <c r="I16" s="116">
        <f t="shared" si="4"/>
        <v>22620</v>
      </c>
      <c r="J16" s="31" t="s">
        <v>115</v>
      </c>
      <c r="K16" s="108">
        <f t="shared" si="5"/>
        <v>10</v>
      </c>
      <c r="L16" s="31">
        <v>23080</v>
      </c>
      <c r="M16" s="36">
        <f t="shared" si="0"/>
        <v>460</v>
      </c>
      <c r="N16" s="31" t="s">
        <v>115</v>
      </c>
      <c r="O16" s="113">
        <f t="shared" si="9"/>
        <v>10</v>
      </c>
      <c r="P16" s="114">
        <f t="shared" si="10"/>
        <v>23080</v>
      </c>
      <c r="Q16" s="31" t="s">
        <v>115</v>
      </c>
      <c r="R16" s="108">
        <f t="shared" si="11"/>
        <v>10.5</v>
      </c>
      <c r="S16" s="31">
        <v>23550</v>
      </c>
      <c r="T16" s="36">
        <f t="shared" si="1"/>
        <v>470</v>
      </c>
      <c r="U16" s="31" t="s">
        <v>115</v>
      </c>
      <c r="V16" s="108">
        <f t="shared" si="13"/>
        <v>11</v>
      </c>
      <c r="W16" s="38">
        <v>24010</v>
      </c>
      <c r="X16" s="32">
        <f t="shared" si="2"/>
        <v>460</v>
      </c>
      <c r="Y16" s="23">
        <v>1</v>
      </c>
      <c r="Z16" s="59">
        <v>1.5</v>
      </c>
      <c r="AA16" s="107"/>
    </row>
    <row r="17" spans="1:27" ht="21" x14ac:dyDescent="0.45">
      <c r="A17" s="13"/>
      <c r="B17" s="103" t="s">
        <v>155</v>
      </c>
      <c r="C17" s="31" t="s">
        <v>101</v>
      </c>
      <c r="D17" s="66">
        <v>11.5</v>
      </c>
      <c r="E17" s="31">
        <v>24490</v>
      </c>
      <c r="F17" s="31">
        <v>1</v>
      </c>
      <c r="G17" s="31" t="s">
        <v>115</v>
      </c>
      <c r="H17" s="115">
        <f t="shared" si="3"/>
        <v>11.5</v>
      </c>
      <c r="I17" s="116">
        <f t="shared" si="4"/>
        <v>24490</v>
      </c>
      <c r="J17" s="31" t="s">
        <v>115</v>
      </c>
      <c r="K17" s="108">
        <f t="shared" si="5"/>
        <v>12</v>
      </c>
      <c r="L17" s="31">
        <v>24970</v>
      </c>
      <c r="M17" s="36">
        <f t="shared" ref="M17" si="15">SUM(L17-I17)</f>
        <v>480</v>
      </c>
      <c r="N17" s="31" t="s">
        <v>115</v>
      </c>
      <c r="O17" s="113">
        <f t="shared" si="9"/>
        <v>12</v>
      </c>
      <c r="P17" s="114">
        <f t="shared" si="10"/>
        <v>24970</v>
      </c>
      <c r="Q17" s="31" t="s">
        <v>115</v>
      </c>
      <c r="R17" s="108">
        <f t="shared" si="11"/>
        <v>12.5</v>
      </c>
      <c r="S17" s="31">
        <v>25470</v>
      </c>
      <c r="T17" s="36">
        <f t="shared" si="1"/>
        <v>500</v>
      </c>
      <c r="U17" s="31" t="s">
        <v>115</v>
      </c>
      <c r="V17" s="108">
        <f t="shared" si="13"/>
        <v>13</v>
      </c>
      <c r="W17" s="38">
        <v>25970</v>
      </c>
      <c r="X17" s="32">
        <f t="shared" si="2"/>
        <v>500</v>
      </c>
      <c r="Y17" s="23">
        <v>1</v>
      </c>
      <c r="Z17" s="59">
        <v>1.5</v>
      </c>
      <c r="AA17" s="107"/>
    </row>
    <row r="18" spans="1:27" ht="21" x14ac:dyDescent="0.45">
      <c r="A18" s="155" t="s">
        <v>176</v>
      </c>
      <c r="B18" s="156"/>
      <c r="C18" s="157"/>
      <c r="D18" s="66"/>
      <c r="E18" s="31"/>
      <c r="F18" s="31"/>
      <c r="G18" s="31"/>
      <c r="H18" s="66"/>
      <c r="I18" s="31"/>
      <c r="J18" s="31"/>
      <c r="K18" s="66"/>
      <c r="L18" s="31"/>
      <c r="M18" s="31"/>
      <c r="N18" s="31"/>
      <c r="O18" s="66"/>
      <c r="P18" s="31"/>
      <c r="Q18" s="31"/>
      <c r="R18" s="66"/>
      <c r="S18" s="31"/>
      <c r="T18" s="31"/>
      <c r="U18" s="31"/>
      <c r="V18" s="66"/>
      <c r="W18" s="109"/>
      <c r="X18" s="109"/>
      <c r="Y18" s="23"/>
      <c r="Z18" s="59"/>
      <c r="AA18" s="107"/>
    </row>
    <row r="19" spans="1:27" ht="21" x14ac:dyDescent="0.45">
      <c r="A19" s="99" t="s">
        <v>165</v>
      </c>
      <c r="B19" s="103" t="s">
        <v>156</v>
      </c>
      <c r="C19" s="31" t="s">
        <v>96</v>
      </c>
      <c r="D19" s="66"/>
      <c r="E19" s="31"/>
      <c r="F19" s="31">
        <v>0</v>
      </c>
      <c r="G19" s="31" t="s">
        <v>96</v>
      </c>
      <c r="H19" s="66"/>
      <c r="I19" s="31"/>
      <c r="J19" s="31" t="s">
        <v>96</v>
      </c>
      <c r="K19" s="66"/>
      <c r="L19" s="31"/>
      <c r="M19" s="31"/>
      <c r="N19" s="31" t="s">
        <v>96</v>
      </c>
      <c r="O19" s="66"/>
      <c r="P19" s="31"/>
      <c r="Q19" s="31" t="s">
        <v>96</v>
      </c>
      <c r="R19" s="66"/>
      <c r="S19" s="31"/>
      <c r="T19" s="31"/>
      <c r="U19" s="31" t="s">
        <v>96</v>
      </c>
      <c r="V19" s="66"/>
      <c r="W19" s="109"/>
      <c r="X19" s="109"/>
      <c r="Y19" s="59"/>
      <c r="Z19" s="59"/>
      <c r="AA19" s="107"/>
    </row>
    <row r="20" spans="1:27" ht="21" x14ac:dyDescent="0.45">
      <c r="A20" s="14"/>
      <c r="B20" s="103" t="s">
        <v>157</v>
      </c>
      <c r="C20" s="31" t="s">
        <v>104</v>
      </c>
      <c r="D20" s="66">
        <v>18</v>
      </c>
      <c r="E20" s="31">
        <v>27030</v>
      </c>
      <c r="F20" s="31">
        <v>1</v>
      </c>
      <c r="G20" s="31" t="s">
        <v>117</v>
      </c>
      <c r="H20" s="115">
        <f t="shared" ref="H20:H22" si="16">SUM(D20)</f>
        <v>18</v>
      </c>
      <c r="I20" s="116">
        <f t="shared" ref="I20:I22" si="17">SUM(E20)</f>
        <v>27030</v>
      </c>
      <c r="J20" s="31" t="s">
        <v>117</v>
      </c>
      <c r="K20" s="108">
        <f>SUM(H20+0.5)</f>
        <v>18.5</v>
      </c>
      <c r="L20" s="31">
        <v>27490</v>
      </c>
      <c r="M20" s="36">
        <f t="shared" ref="M20:M25" si="18">SUM(L20-I20)</f>
        <v>460</v>
      </c>
      <c r="N20" s="31" t="s">
        <v>117</v>
      </c>
      <c r="O20" s="113">
        <f t="shared" ref="O20:O25" si="19">SUM(K20)</f>
        <v>18.5</v>
      </c>
      <c r="P20" s="114">
        <f t="shared" ref="P20:P25" si="20">SUM(L20)</f>
        <v>27490</v>
      </c>
      <c r="Q20" s="31" t="s">
        <v>117</v>
      </c>
      <c r="R20" s="108">
        <f t="shared" ref="R20:R25" si="21">SUM(O20+0.5)</f>
        <v>19</v>
      </c>
      <c r="S20" s="31">
        <v>27960</v>
      </c>
      <c r="T20" s="36">
        <f t="shared" ref="T20:T25" si="22">SUM(S20-P20)</f>
        <v>470</v>
      </c>
      <c r="U20" s="31" t="s">
        <v>117</v>
      </c>
      <c r="V20" s="108">
        <f t="shared" ref="V20:V25" si="23">SUM(R20+0.5)</f>
        <v>19.5</v>
      </c>
      <c r="W20" s="38">
        <v>28430</v>
      </c>
      <c r="X20" s="32">
        <f t="shared" ref="X20:X25" si="24">SUM(W20-S20)</f>
        <v>470</v>
      </c>
      <c r="Y20" s="23">
        <v>1</v>
      </c>
      <c r="Z20" s="59">
        <v>1.5</v>
      </c>
      <c r="AA20" s="107"/>
    </row>
    <row r="21" spans="1:27" ht="21" x14ac:dyDescent="0.45">
      <c r="A21" s="13"/>
      <c r="B21" s="103" t="s">
        <v>159</v>
      </c>
      <c r="C21" s="31" t="s">
        <v>104</v>
      </c>
      <c r="D21" s="66">
        <v>5.5</v>
      </c>
      <c r="E21" s="31">
        <v>16570</v>
      </c>
      <c r="F21" s="31">
        <v>1</v>
      </c>
      <c r="G21" s="31" t="s">
        <v>117</v>
      </c>
      <c r="H21" s="115">
        <f t="shared" si="16"/>
        <v>5.5</v>
      </c>
      <c r="I21" s="116">
        <f t="shared" si="17"/>
        <v>16570</v>
      </c>
      <c r="J21" s="31" t="s">
        <v>117</v>
      </c>
      <c r="K21" s="108">
        <f>SUM(H21+0.5)</f>
        <v>6</v>
      </c>
      <c r="L21" s="31">
        <v>16920</v>
      </c>
      <c r="M21" s="36">
        <f t="shared" si="18"/>
        <v>350</v>
      </c>
      <c r="N21" s="31" t="s">
        <v>117</v>
      </c>
      <c r="O21" s="113">
        <f t="shared" si="19"/>
        <v>6</v>
      </c>
      <c r="P21" s="114">
        <f t="shared" si="20"/>
        <v>16920</v>
      </c>
      <c r="Q21" s="31" t="s">
        <v>117</v>
      </c>
      <c r="R21" s="108">
        <f t="shared" si="21"/>
        <v>6.5</v>
      </c>
      <c r="S21" s="31">
        <v>17310</v>
      </c>
      <c r="T21" s="36">
        <f t="shared" si="22"/>
        <v>390</v>
      </c>
      <c r="U21" s="31" t="s">
        <v>117</v>
      </c>
      <c r="V21" s="108">
        <f t="shared" si="23"/>
        <v>7</v>
      </c>
      <c r="W21" s="38">
        <v>17690</v>
      </c>
      <c r="X21" s="32">
        <f t="shared" si="24"/>
        <v>380</v>
      </c>
      <c r="Y21" s="23">
        <v>1</v>
      </c>
      <c r="Z21" s="59">
        <v>1.5</v>
      </c>
      <c r="AA21" s="107"/>
    </row>
    <row r="22" spans="1:27" ht="21" x14ac:dyDescent="0.45">
      <c r="A22" s="13"/>
      <c r="B22" s="103" t="s">
        <v>158</v>
      </c>
      <c r="C22" s="31" t="s">
        <v>105</v>
      </c>
      <c r="D22" s="66">
        <v>13.5</v>
      </c>
      <c r="E22" s="31">
        <v>13760</v>
      </c>
      <c r="F22" s="31">
        <v>1</v>
      </c>
      <c r="G22" s="31" t="s">
        <v>118</v>
      </c>
      <c r="H22" s="115">
        <f t="shared" si="16"/>
        <v>13.5</v>
      </c>
      <c r="I22" s="116">
        <f t="shared" si="17"/>
        <v>13760</v>
      </c>
      <c r="J22" s="31" t="s">
        <v>118</v>
      </c>
      <c r="K22" s="108">
        <f>SUM(H22+0.5)</f>
        <v>14</v>
      </c>
      <c r="L22" s="31">
        <v>14030</v>
      </c>
      <c r="M22" s="36">
        <f t="shared" si="18"/>
        <v>270</v>
      </c>
      <c r="N22" s="31" t="s">
        <v>118</v>
      </c>
      <c r="O22" s="113">
        <f t="shared" si="19"/>
        <v>14</v>
      </c>
      <c r="P22" s="114">
        <f t="shared" si="20"/>
        <v>14030</v>
      </c>
      <c r="Q22" s="31" t="s">
        <v>118</v>
      </c>
      <c r="R22" s="108">
        <f t="shared" si="21"/>
        <v>14.5</v>
      </c>
      <c r="S22" s="31">
        <v>14310</v>
      </c>
      <c r="T22" s="36">
        <f t="shared" si="22"/>
        <v>280</v>
      </c>
      <c r="U22" s="31" t="s">
        <v>118</v>
      </c>
      <c r="V22" s="108">
        <f t="shared" si="23"/>
        <v>15</v>
      </c>
      <c r="W22" s="38">
        <v>14570</v>
      </c>
      <c r="X22" s="32">
        <f t="shared" si="24"/>
        <v>260</v>
      </c>
      <c r="Y22" s="23">
        <v>1</v>
      </c>
      <c r="Z22" s="59">
        <v>1.5</v>
      </c>
      <c r="AA22" s="107"/>
    </row>
    <row r="23" spans="1:27" ht="21" x14ac:dyDescent="0.45">
      <c r="A23" s="158" t="s">
        <v>177</v>
      </c>
      <c r="B23" s="159"/>
      <c r="C23" s="160"/>
      <c r="D23" s="66"/>
      <c r="E23" s="31"/>
      <c r="F23" s="31"/>
      <c r="G23" s="31"/>
      <c r="H23" s="66"/>
      <c r="I23" s="31"/>
      <c r="J23" s="31"/>
      <c r="K23" s="66"/>
      <c r="L23" s="31"/>
      <c r="M23" s="31"/>
      <c r="N23" s="31"/>
      <c r="O23" s="66"/>
      <c r="P23" s="31"/>
      <c r="Q23" s="31"/>
      <c r="R23" s="66"/>
      <c r="S23" s="31"/>
      <c r="T23" s="31"/>
      <c r="U23" s="31"/>
      <c r="V23" s="66"/>
      <c r="W23" s="109"/>
      <c r="X23" s="109"/>
      <c r="Y23" s="23"/>
      <c r="Z23" s="59"/>
      <c r="AA23" s="107"/>
    </row>
    <row r="24" spans="1:27" ht="21" x14ac:dyDescent="0.45">
      <c r="A24" s="13"/>
      <c r="B24" s="103" t="s">
        <v>160</v>
      </c>
      <c r="C24" s="31" t="s">
        <v>96</v>
      </c>
      <c r="D24" s="66">
        <v>15</v>
      </c>
      <c r="E24" s="31">
        <v>28560</v>
      </c>
      <c r="F24" s="31">
        <v>1</v>
      </c>
      <c r="G24" s="31" t="s">
        <v>96</v>
      </c>
      <c r="H24" s="115">
        <f t="shared" ref="H24:H25" si="25">SUM(D24)</f>
        <v>15</v>
      </c>
      <c r="I24" s="116">
        <f t="shared" ref="I24:I25" si="26">SUM(E24)</f>
        <v>28560</v>
      </c>
      <c r="J24" s="31" t="s">
        <v>96</v>
      </c>
      <c r="K24" s="108">
        <f>SUM(H24+0.5)</f>
        <v>15.5</v>
      </c>
      <c r="L24" s="31">
        <v>29110</v>
      </c>
      <c r="M24" s="36">
        <f t="shared" si="18"/>
        <v>550</v>
      </c>
      <c r="N24" s="31" t="s">
        <v>96</v>
      </c>
      <c r="O24" s="113">
        <f t="shared" si="19"/>
        <v>15.5</v>
      </c>
      <c r="P24" s="114">
        <f t="shared" si="20"/>
        <v>29110</v>
      </c>
      <c r="Q24" s="31" t="s">
        <v>96</v>
      </c>
      <c r="R24" s="108">
        <f t="shared" si="21"/>
        <v>16</v>
      </c>
      <c r="S24" s="31">
        <v>29680</v>
      </c>
      <c r="T24" s="36">
        <f t="shared" si="22"/>
        <v>570</v>
      </c>
      <c r="U24" s="31" t="s">
        <v>96</v>
      </c>
      <c r="V24" s="108">
        <f t="shared" si="23"/>
        <v>16.5</v>
      </c>
      <c r="W24" s="38">
        <v>30220</v>
      </c>
      <c r="X24" s="32">
        <f t="shared" si="24"/>
        <v>540</v>
      </c>
      <c r="Y24" s="23">
        <v>1</v>
      </c>
      <c r="Z24" s="59">
        <v>1.5</v>
      </c>
      <c r="AA24" s="107"/>
    </row>
    <row r="25" spans="1:27" ht="21" x14ac:dyDescent="0.45">
      <c r="A25" s="14"/>
      <c r="B25" s="103" t="s">
        <v>161</v>
      </c>
      <c r="C25" s="31" t="s">
        <v>104</v>
      </c>
      <c r="D25" s="66">
        <v>9.5</v>
      </c>
      <c r="E25" s="31">
        <v>19580</v>
      </c>
      <c r="F25" s="31">
        <v>1</v>
      </c>
      <c r="G25" s="31" t="s">
        <v>117</v>
      </c>
      <c r="H25" s="115">
        <f t="shared" si="25"/>
        <v>9.5</v>
      </c>
      <c r="I25" s="116">
        <f t="shared" si="26"/>
        <v>19580</v>
      </c>
      <c r="J25" s="31" t="s">
        <v>117</v>
      </c>
      <c r="K25" s="108">
        <f>SUM(H25+0.5)</f>
        <v>10</v>
      </c>
      <c r="L25" s="31">
        <v>19970</v>
      </c>
      <c r="M25" s="36">
        <f t="shared" si="18"/>
        <v>390</v>
      </c>
      <c r="N25" s="31" t="s">
        <v>117</v>
      </c>
      <c r="O25" s="113">
        <f t="shared" si="19"/>
        <v>10</v>
      </c>
      <c r="P25" s="114">
        <f t="shared" si="20"/>
        <v>19970</v>
      </c>
      <c r="Q25" s="31" t="s">
        <v>117</v>
      </c>
      <c r="R25" s="108">
        <f t="shared" si="21"/>
        <v>10.5</v>
      </c>
      <c r="S25" s="31">
        <v>20360</v>
      </c>
      <c r="T25" s="36">
        <f t="shared" si="22"/>
        <v>390</v>
      </c>
      <c r="U25" s="31" t="s">
        <v>117</v>
      </c>
      <c r="V25" s="108">
        <f t="shared" si="23"/>
        <v>11</v>
      </c>
      <c r="W25" s="38">
        <v>20780</v>
      </c>
      <c r="X25" s="32">
        <f t="shared" si="24"/>
        <v>420</v>
      </c>
      <c r="Y25" s="23">
        <v>1</v>
      </c>
      <c r="Z25" s="23">
        <v>1.5</v>
      </c>
      <c r="AA25" s="107"/>
    </row>
    <row r="26" spans="1:27" ht="21" x14ac:dyDescent="0.45">
      <c r="A26" s="105"/>
      <c r="B26" s="105"/>
      <c r="C26" s="152" t="s">
        <v>1</v>
      </c>
      <c r="D26" s="152"/>
      <c r="E26" s="152"/>
      <c r="F26" s="48">
        <f>SUM(F9:F25)</f>
        <v>13</v>
      </c>
      <c r="G26" s="7"/>
      <c r="H26" s="7"/>
      <c r="I26" s="48">
        <f>SUM(I9:I25)</f>
        <v>308290</v>
      </c>
      <c r="J26" s="7"/>
      <c r="K26" s="7"/>
      <c r="L26" s="48">
        <f>SUM(L9:L25)</f>
        <v>313990</v>
      </c>
      <c r="M26" s="48">
        <f>SUM(M9:M25)</f>
        <v>5700</v>
      </c>
      <c r="N26" s="7"/>
      <c r="O26" s="7"/>
      <c r="P26" s="48">
        <f>SUM(P9:P25)</f>
        <v>313990</v>
      </c>
      <c r="Q26" s="7"/>
      <c r="R26" s="7"/>
      <c r="S26" s="48">
        <f>SUM(S9:S25)</f>
        <v>319770</v>
      </c>
      <c r="T26" s="48">
        <f>SUM(T9:T25)</f>
        <v>5780</v>
      </c>
      <c r="U26" s="7"/>
      <c r="V26" s="7"/>
      <c r="W26" s="48">
        <f>SUM(W9:W25)</f>
        <v>325560</v>
      </c>
      <c r="X26" s="48">
        <f>SUM(X9:X25)</f>
        <v>5790</v>
      </c>
      <c r="Y26" s="24"/>
      <c r="Z26" s="24"/>
    </row>
    <row r="27" spans="1:27" ht="21" x14ac:dyDescent="0.45">
      <c r="A27" s="90"/>
      <c r="B27" s="90"/>
      <c r="C27" s="151" t="s">
        <v>178</v>
      </c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49">
        <f>SUM(P26*6/100)</f>
        <v>18839.400000000001</v>
      </c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21" x14ac:dyDescent="0.45">
      <c r="A28" s="90"/>
      <c r="B28" s="90"/>
      <c r="C28" s="151" t="s">
        <v>179</v>
      </c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50">
        <f>SUM(P27-M26)</f>
        <v>13139.400000000001</v>
      </c>
      <c r="Q28" s="34"/>
      <c r="R28" s="34"/>
      <c r="S28" s="35" t="s">
        <v>42</v>
      </c>
      <c r="T28" s="153">
        <f>SUM(P28-T26)</f>
        <v>7359.4000000000015</v>
      </c>
      <c r="U28" s="154"/>
      <c r="V28" s="80"/>
      <c r="W28" s="97" t="s">
        <v>42</v>
      </c>
      <c r="X28" s="43">
        <f>SUM(T28-X26)</f>
        <v>1569.4000000000015</v>
      </c>
      <c r="Y28" s="3"/>
      <c r="Z28" s="3"/>
    </row>
    <row r="29" spans="1:27" ht="21" x14ac:dyDescent="0.4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7" ht="21" x14ac:dyDescent="0.4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7" ht="21" x14ac:dyDescent="0.45">
      <c r="A31" s="3"/>
      <c r="B31" s="122" t="s">
        <v>181</v>
      </c>
      <c r="C31" s="45"/>
      <c r="D31" s="3"/>
      <c r="E31" s="129" t="s">
        <v>193</v>
      </c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3"/>
    </row>
    <row r="32" spans="1:27" ht="21" x14ac:dyDescent="0.45">
      <c r="A32" s="3"/>
      <c r="B32" s="3"/>
      <c r="C32" s="117"/>
      <c r="D32" s="3"/>
      <c r="E32" s="129" t="s">
        <v>195</v>
      </c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3"/>
    </row>
    <row r="33" spans="1:26" ht="21" x14ac:dyDescent="0.45">
      <c r="A33" s="3"/>
      <c r="B33" s="3"/>
      <c r="C33" s="118"/>
      <c r="D33" s="3"/>
      <c r="E33" s="129" t="s">
        <v>194</v>
      </c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3"/>
    </row>
    <row r="34" spans="1:26" ht="21" x14ac:dyDescent="0.45">
      <c r="A34" s="3"/>
      <c r="B34" s="3"/>
      <c r="C34" s="119"/>
      <c r="D34" s="3"/>
      <c r="E34" s="129" t="s">
        <v>183</v>
      </c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3"/>
    </row>
    <row r="35" spans="1:26" ht="21" x14ac:dyDescent="0.45">
      <c r="A35" s="3"/>
      <c r="B35" s="3"/>
      <c r="C35" s="120"/>
      <c r="D35" s="3"/>
      <c r="E35" s="129" t="s">
        <v>188</v>
      </c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3"/>
    </row>
    <row r="36" spans="1:26" ht="21" x14ac:dyDescent="0.45">
      <c r="A36" s="3"/>
      <c r="B36" s="3"/>
      <c r="C36" s="121"/>
      <c r="D36" s="3"/>
      <c r="E36" s="129" t="s">
        <v>186</v>
      </c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3"/>
    </row>
    <row r="37" spans="1:26" ht="21" x14ac:dyDescent="0.45">
      <c r="A37" s="3"/>
      <c r="B37" s="3"/>
      <c r="C37" s="41"/>
      <c r="D37" s="3"/>
      <c r="E37" s="129" t="s">
        <v>180</v>
      </c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3"/>
    </row>
    <row r="38" spans="1:26" ht="21" x14ac:dyDescent="0.45">
      <c r="A38" s="3"/>
      <c r="B38" s="3"/>
      <c r="C38" s="44"/>
      <c r="D38" s="3"/>
      <c r="E38" s="129" t="s">
        <v>196</v>
      </c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3"/>
    </row>
    <row r="39" spans="1:26" ht="21" x14ac:dyDescent="0.4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" x14ac:dyDescent="0.45">
      <c r="A40" s="3"/>
      <c r="B40" s="122" t="s">
        <v>182</v>
      </c>
      <c r="C40" s="161" t="s">
        <v>197</v>
      </c>
      <c r="D40" s="161"/>
      <c r="E40" s="129" t="s">
        <v>202</v>
      </c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3"/>
    </row>
    <row r="41" spans="1:26" ht="21" x14ac:dyDescent="0.45">
      <c r="A41" s="3"/>
      <c r="B41" s="3"/>
      <c r="C41" s="126" t="s">
        <v>198</v>
      </c>
      <c r="D41" s="127"/>
      <c r="E41" s="44"/>
      <c r="F41" s="128" t="s">
        <v>201</v>
      </c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3"/>
    </row>
    <row r="42" spans="1:26" ht="21" x14ac:dyDescent="0.4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" x14ac:dyDescent="0.4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" x14ac:dyDescent="0.4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" x14ac:dyDescent="0.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" x14ac:dyDescent="0.4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" x14ac:dyDescent="0.4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" x14ac:dyDescent="0.4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7" ht="21" x14ac:dyDescent="0.4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7" ht="21" x14ac:dyDescent="0.4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7" ht="23.25" x14ac:dyDescent="0.5">
      <c r="A51" s="147" t="s">
        <v>163</v>
      </c>
      <c r="B51" s="147"/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7"/>
    </row>
    <row r="52" spans="1:27" ht="23.25" x14ac:dyDescent="0.5">
      <c r="A52" s="147" t="s">
        <v>185</v>
      </c>
      <c r="B52" s="147"/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  <c r="Z52" s="147"/>
      <c r="AA52" s="147"/>
    </row>
    <row r="53" spans="1:27" ht="23.25" x14ac:dyDescent="0.5">
      <c r="A53" s="147" t="s">
        <v>2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  <c r="AA53" s="147"/>
    </row>
    <row r="55" spans="1:27" ht="21" x14ac:dyDescent="0.45">
      <c r="A55" s="130" t="s">
        <v>0</v>
      </c>
      <c r="B55" s="130" t="s">
        <v>147</v>
      </c>
      <c r="C55" s="130" t="s">
        <v>23</v>
      </c>
      <c r="D55" s="148" t="s">
        <v>20</v>
      </c>
      <c r="E55" s="149"/>
      <c r="F55" s="2" t="s">
        <v>24</v>
      </c>
      <c r="G55" s="148" t="s">
        <v>20</v>
      </c>
      <c r="H55" s="150"/>
      <c r="I55" s="149"/>
      <c r="J55" s="148" t="s">
        <v>33</v>
      </c>
      <c r="K55" s="150"/>
      <c r="L55" s="150"/>
      <c r="M55" s="149"/>
      <c r="N55" s="148" t="s">
        <v>20</v>
      </c>
      <c r="O55" s="150"/>
      <c r="P55" s="149"/>
      <c r="Q55" s="148" t="s">
        <v>146</v>
      </c>
      <c r="R55" s="150"/>
      <c r="S55" s="150"/>
      <c r="T55" s="149"/>
      <c r="U55" s="148" t="s">
        <v>146</v>
      </c>
      <c r="V55" s="150"/>
      <c r="W55" s="150"/>
      <c r="X55" s="149"/>
      <c r="Y55" s="2" t="s">
        <v>36</v>
      </c>
      <c r="Z55" s="2" t="s">
        <v>39</v>
      </c>
      <c r="AA55" s="130" t="s">
        <v>62</v>
      </c>
    </row>
    <row r="56" spans="1:27" ht="21" x14ac:dyDescent="0.45">
      <c r="A56" s="131"/>
      <c r="B56" s="131"/>
      <c r="C56" s="131"/>
      <c r="D56" s="133" t="s">
        <v>3</v>
      </c>
      <c r="E56" s="134"/>
      <c r="F56" s="4" t="s">
        <v>25</v>
      </c>
      <c r="G56" s="133" t="s">
        <v>87</v>
      </c>
      <c r="H56" s="135"/>
      <c r="I56" s="134"/>
      <c r="J56" s="133" t="s">
        <v>31</v>
      </c>
      <c r="K56" s="135"/>
      <c r="L56" s="135"/>
      <c r="M56" s="134"/>
      <c r="N56" s="133" t="s">
        <v>3</v>
      </c>
      <c r="O56" s="135"/>
      <c r="P56" s="134"/>
      <c r="Q56" s="133" t="s">
        <v>170</v>
      </c>
      <c r="R56" s="135"/>
      <c r="S56" s="135"/>
      <c r="T56" s="134"/>
      <c r="U56" s="133" t="s">
        <v>170</v>
      </c>
      <c r="V56" s="135"/>
      <c r="W56" s="135"/>
      <c r="X56" s="134"/>
      <c r="Y56" s="4" t="s">
        <v>37</v>
      </c>
      <c r="Z56" s="4" t="s">
        <v>20</v>
      </c>
      <c r="AA56" s="131"/>
    </row>
    <row r="57" spans="1:27" ht="21" x14ac:dyDescent="0.45">
      <c r="A57" s="131"/>
      <c r="B57" s="131"/>
      <c r="C57" s="131"/>
      <c r="D57" s="136" t="s">
        <v>169</v>
      </c>
      <c r="E57" s="137"/>
      <c r="F57" s="4" t="s">
        <v>27</v>
      </c>
      <c r="G57" s="138" t="s">
        <v>189</v>
      </c>
      <c r="H57" s="139"/>
      <c r="I57" s="140"/>
      <c r="J57" s="141" t="s">
        <v>190</v>
      </c>
      <c r="K57" s="142"/>
      <c r="L57" s="142"/>
      <c r="M57" s="143"/>
      <c r="N57" s="144" t="s">
        <v>172</v>
      </c>
      <c r="O57" s="145"/>
      <c r="P57" s="146"/>
      <c r="Q57" s="141" t="s">
        <v>171</v>
      </c>
      <c r="R57" s="142"/>
      <c r="S57" s="142"/>
      <c r="T57" s="143"/>
      <c r="U57" s="141" t="s">
        <v>86</v>
      </c>
      <c r="V57" s="142"/>
      <c r="W57" s="142"/>
      <c r="X57" s="143"/>
      <c r="Y57" s="4" t="s">
        <v>3</v>
      </c>
      <c r="Z57" s="4" t="s">
        <v>40</v>
      </c>
      <c r="AA57" s="131"/>
    </row>
    <row r="58" spans="1:27" ht="21" x14ac:dyDescent="0.45">
      <c r="A58" s="132"/>
      <c r="B58" s="132"/>
      <c r="C58" s="132"/>
      <c r="D58" s="4" t="s">
        <v>106</v>
      </c>
      <c r="E58" s="4" t="s">
        <v>20</v>
      </c>
      <c r="F58" s="8">
        <v>2560</v>
      </c>
      <c r="G58" s="4" t="s">
        <v>23</v>
      </c>
      <c r="H58" s="4" t="s">
        <v>106</v>
      </c>
      <c r="I58" s="10" t="s">
        <v>20</v>
      </c>
      <c r="J58" s="10" t="s">
        <v>23</v>
      </c>
      <c r="K58" s="4" t="s">
        <v>106</v>
      </c>
      <c r="L58" s="10" t="s">
        <v>20</v>
      </c>
      <c r="M58" s="11" t="s">
        <v>29</v>
      </c>
      <c r="N58" s="10" t="s">
        <v>23</v>
      </c>
      <c r="O58" s="4" t="s">
        <v>106</v>
      </c>
      <c r="P58" s="10" t="s">
        <v>20</v>
      </c>
      <c r="Q58" s="5" t="s">
        <v>23</v>
      </c>
      <c r="R58" s="4" t="s">
        <v>106</v>
      </c>
      <c r="S58" s="5" t="s">
        <v>20</v>
      </c>
      <c r="T58" s="101" t="s">
        <v>29</v>
      </c>
      <c r="U58" s="5" t="s">
        <v>23</v>
      </c>
      <c r="V58" s="4" t="s">
        <v>106</v>
      </c>
      <c r="W58" s="5" t="s">
        <v>20</v>
      </c>
      <c r="X58" s="10" t="s">
        <v>29</v>
      </c>
      <c r="Y58" s="12" t="s">
        <v>173</v>
      </c>
      <c r="Z58" s="5" t="s">
        <v>41</v>
      </c>
      <c r="AA58" s="132"/>
    </row>
    <row r="59" spans="1:27" ht="21" x14ac:dyDescent="0.45">
      <c r="A59" s="13"/>
      <c r="B59" s="103" t="s">
        <v>149</v>
      </c>
      <c r="C59" s="31" t="s">
        <v>96</v>
      </c>
      <c r="D59" s="66">
        <v>20.5</v>
      </c>
      <c r="E59" s="31">
        <v>35220</v>
      </c>
      <c r="F59" s="31">
        <v>1</v>
      </c>
      <c r="G59" s="31" t="s">
        <v>96</v>
      </c>
      <c r="H59" s="115">
        <f>SUM(D59)</f>
        <v>20.5</v>
      </c>
      <c r="I59" s="116">
        <f>SUM(E59)</f>
        <v>35220</v>
      </c>
      <c r="J59" s="31" t="s">
        <v>96</v>
      </c>
      <c r="K59" s="108">
        <f>SUM(H59+0.5)</f>
        <v>21</v>
      </c>
      <c r="L59" s="31">
        <v>35770</v>
      </c>
      <c r="M59" s="36">
        <f t="shared" ref="M59:M60" si="27">SUM(L59-I59)</f>
        <v>550</v>
      </c>
      <c r="N59" s="31" t="s">
        <v>96</v>
      </c>
      <c r="O59" s="113">
        <f>SUM(K59)</f>
        <v>21</v>
      </c>
      <c r="P59" s="114">
        <f>SUM(L59)</f>
        <v>35770</v>
      </c>
      <c r="Q59" s="31" t="s">
        <v>96</v>
      </c>
      <c r="R59" s="108">
        <f>SUM(O59+0.5)</f>
        <v>21.5</v>
      </c>
      <c r="S59" s="31">
        <v>36310</v>
      </c>
      <c r="T59" s="36">
        <f t="shared" ref="T59:T60" si="28">SUM(S59-P59)</f>
        <v>540</v>
      </c>
      <c r="U59" s="31" t="s">
        <v>96</v>
      </c>
      <c r="V59" s="108">
        <f>SUM(R59+0.5)</f>
        <v>22</v>
      </c>
      <c r="W59" s="38">
        <v>36860</v>
      </c>
      <c r="X59" s="32">
        <f t="shared" ref="X59:X60" si="29">SUM(W59-S59)</f>
        <v>550</v>
      </c>
      <c r="Y59" s="23">
        <v>1</v>
      </c>
      <c r="Z59" s="23">
        <v>1.5</v>
      </c>
      <c r="AA59" s="107"/>
    </row>
    <row r="60" spans="1:27" ht="21" x14ac:dyDescent="0.45">
      <c r="A60" s="13"/>
      <c r="B60" s="103" t="s">
        <v>150</v>
      </c>
      <c r="C60" s="31" t="s">
        <v>96</v>
      </c>
      <c r="D60" s="66">
        <v>17.5</v>
      </c>
      <c r="E60" s="31">
        <v>31880</v>
      </c>
      <c r="F60" s="31">
        <v>1</v>
      </c>
      <c r="G60" s="31" t="s">
        <v>96</v>
      </c>
      <c r="H60" s="115">
        <f>SUM(D60)</f>
        <v>17.5</v>
      </c>
      <c r="I60" s="116">
        <f>SUM(E60)</f>
        <v>31880</v>
      </c>
      <c r="J60" s="31" t="s">
        <v>96</v>
      </c>
      <c r="K60" s="108">
        <f>SUM(H60+0.5)</f>
        <v>18</v>
      </c>
      <c r="L60" s="31">
        <v>32450</v>
      </c>
      <c r="M60" s="36">
        <f t="shared" si="27"/>
        <v>570</v>
      </c>
      <c r="N60" s="31" t="s">
        <v>96</v>
      </c>
      <c r="O60" s="113">
        <f>SUM(K60)</f>
        <v>18</v>
      </c>
      <c r="P60" s="114">
        <f>SUM(L60)</f>
        <v>32450</v>
      </c>
      <c r="Q60" s="31" t="s">
        <v>96</v>
      </c>
      <c r="R60" s="108">
        <f>SUM(O60+0.5)</f>
        <v>18.5</v>
      </c>
      <c r="S60" s="31">
        <v>33000</v>
      </c>
      <c r="T60" s="36">
        <f t="shared" si="28"/>
        <v>550</v>
      </c>
      <c r="U60" s="31" t="s">
        <v>96</v>
      </c>
      <c r="V60" s="108">
        <f>SUM(R60+0.5)</f>
        <v>19</v>
      </c>
      <c r="W60" s="38">
        <v>33560</v>
      </c>
      <c r="X60" s="32">
        <f t="shared" si="29"/>
        <v>560</v>
      </c>
      <c r="Y60" s="23">
        <v>1</v>
      </c>
      <c r="Z60" s="23">
        <v>1.5</v>
      </c>
      <c r="AA60" s="107"/>
    </row>
    <row r="61" spans="1:27" ht="21" x14ac:dyDescent="0.45">
      <c r="A61" s="155" t="s">
        <v>175</v>
      </c>
      <c r="B61" s="156"/>
      <c r="C61" s="157"/>
      <c r="D61" s="66"/>
      <c r="E61" s="31"/>
      <c r="F61" s="31"/>
      <c r="G61" s="31"/>
      <c r="H61" s="66"/>
      <c r="I61" s="31"/>
      <c r="J61" s="31"/>
      <c r="K61" s="66"/>
      <c r="L61" s="31"/>
      <c r="M61" s="110"/>
      <c r="N61" s="110"/>
      <c r="O61" s="111"/>
      <c r="P61" s="110"/>
      <c r="Q61" s="110"/>
      <c r="R61" s="111"/>
      <c r="S61" s="110"/>
      <c r="T61" s="110"/>
      <c r="U61" s="110"/>
      <c r="V61" s="111"/>
      <c r="W61" s="112"/>
      <c r="X61" s="112"/>
      <c r="Y61" s="23"/>
      <c r="Z61" s="23"/>
      <c r="AA61" s="107"/>
    </row>
    <row r="62" spans="1:27" ht="21" x14ac:dyDescent="0.45">
      <c r="A62" s="13"/>
      <c r="B62" s="13" t="s">
        <v>125</v>
      </c>
      <c r="C62" s="31" t="s">
        <v>96</v>
      </c>
      <c r="D62" s="66">
        <v>10.5</v>
      </c>
      <c r="E62" s="31">
        <v>24010</v>
      </c>
      <c r="F62" s="31">
        <v>1</v>
      </c>
      <c r="G62" s="31" t="s">
        <v>96</v>
      </c>
      <c r="H62" s="115">
        <f t="shared" ref="H62:H67" si="30">SUM(D62)</f>
        <v>10.5</v>
      </c>
      <c r="I62" s="116">
        <f t="shared" ref="I62:I67" si="31">SUM(E62)</f>
        <v>24010</v>
      </c>
      <c r="J62" s="31" t="s">
        <v>96</v>
      </c>
      <c r="K62" s="108">
        <f t="shared" ref="K62:K67" si="32">SUM(H62+0.5)</f>
        <v>11</v>
      </c>
      <c r="L62" s="31">
        <v>24490</v>
      </c>
      <c r="M62" s="36">
        <f t="shared" ref="M62:M64" si="33">SUM(L62-I62)</f>
        <v>480</v>
      </c>
      <c r="N62" s="31" t="s">
        <v>96</v>
      </c>
      <c r="O62" s="113">
        <f>SUM(K62)</f>
        <v>11</v>
      </c>
      <c r="P62" s="114">
        <f>SUM(L62)</f>
        <v>24490</v>
      </c>
      <c r="Q62" s="31" t="s">
        <v>96</v>
      </c>
      <c r="R62" s="108">
        <f>SUM(O62+0.5)</f>
        <v>11.5</v>
      </c>
      <c r="S62" s="31">
        <v>24970</v>
      </c>
      <c r="T62" s="36">
        <f t="shared" ref="T62" si="34">SUM(S62-P62)</f>
        <v>480</v>
      </c>
      <c r="U62" s="31" t="s">
        <v>96</v>
      </c>
      <c r="V62" s="108">
        <f>SUM(R62+0.5)</f>
        <v>12</v>
      </c>
      <c r="W62" s="38">
        <v>25470</v>
      </c>
      <c r="X62" s="32">
        <f t="shared" ref="X62" si="35">SUM(W62-S62)</f>
        <v>500</v>
      </c>
      <c r="Y62" s="23">
        <v>1</v>
      </c>
      <c r="Z62" s="59">
        <v>1.5</v>
      </c>
      <c r="AA62" s="107"/>
    </row>
    <row r="63" spans="1:27" ht="21" x14ac:dyDescent="0.45">
      <c r="A63" s="13"/>
      <c r="B63" s="103" t="s">
        <v>154</v>
      </c>
      <c r="C63" s="31" t="s">
        <v>102</v>
      </c>
      <c r="D63" s="66">
        <v>16.5</v>
      </c>
      <c r="E63" s="31">
        <v>19800</v>
      </c>
      <c r="F63" s="31">
        <v>1</v>
      </c>
      <c r="G63" s="31" t="s">
        <v>116</v>
      </c>
      <c r="H63" s="115">
        <f t="shared" si="30"/>
        <v>16.5</v>
      </c>
      <c r="I63" s="116">
        <f t="shared" si="31"/>
        <v>19800</v>
      </c>
      <c r="J63" s="31" t="s">
        <v>116</v>
      </c>
      <c r="K63" s="108">
        <f t="shared" si="32"/>
        <v>17</v>
      </c>
      <c r="L63" s="31">
        <v>20120</v>
      </c>
      <c r="M63" s="36">
        <f t="shared" si="33"/>
        <v>320</v>
      </c>
      <c r="N63" s="31" t="s">
        <v>116</v>
      </c>
      <c r="O63" s="113">
        <f t="shared" ref="O63:O67" si="36">SUM(K63)</f>
        <v>17</v>
      </c>
      <c r="P63" s="114">
        <f t="shared" ref="P63:P67" si="37">SUM(L63)</f>
        <v>20120</v>
      </c>
      <c r="Q63" s="31" t="s">
        <v>116</v>
      </c>
      <c r="R63" s="108">
        <f t="shared" ref="R63:R67" si="38">SUM(O63+0.5)</f>
        <v>17.5</v>
      </c>
      <c r="S63" s="31">
        <v>20440</v>
      </c>
      <c r="T63" s="36">
        <f t="shared" ref="T63:T64" si="39">SUM(S63-P63)</f>
        <v>320</v>
      </c>
      <c r="U63" s="31" t="s">
        <v>116</v>
      </c>
      <c r="V63" s="108">
        <f t="shared" ref="V63:V67" si="40">SUM(R63+0.5)</f>
        <v>18</v>
      </c>
      <c r="W63" s="38">
        <v>20770</v>
      </c>
      <c r="X63" s="32">
        <f t="shared" ref="X63:X64" si="41">SUM(W63-S63)</f>
        <v>330</v>
      </c>
      <c r="Y63" s="23">
        <v>1</v>
      </c>
      <c r="Z63" s="59">
        <v>1.5</v>
      </c>
      <c r="AA63" s="107"/>
    </row>
    <row r="64" spans="1:27" ht="21" x14ac:dyDescent="0.45">
      <c r="A64" s="13"/>
      <c r="B64" s="103" t="s">
        <v>153</v>
      </c>
      <c r="C64" s="31" t="s">
        <v>102</v>
      </c>
      <c r="D64" s="66">
        <v>16.5</v>
      </c>
      <c r="E64" s="31">
        <v>19800</v>
      </c>
      <c r="F64" s="31">
        <v>1</v>
      </c>
      <c r="G64" s="31" t="s">
        <v>116</v>
      </c>
      <c r="H64" s="115">
        <f t="shared" si="30"/>
        <v>16.5</v>
      </c>
      <c r="I64" s="116">
        <f t="shared" si="31"/>
        <v>19800</v>
      </c>
      <c r="J64" s="31" t="s">
        <v>116</v>
      </c>
      <c r="K64" s="108">
        <f t="shared" si="32"/>
        <v>17</v>
      </c>
      <c r="L64" s="31">
        <v>20120</v>
      </c>
      <c r="M64" s="36">
        <f t="shared" si="33"/>
        <v>320</v>
      </c>
      <c r="N64" s="31" t="s">
        <v>116</v>
      </c>
      <c r="O64" s="113">
        <f t="shared" si="36"/>
        <v>17</v>
      </c>
      <c r="P64" s="114">
        <f t="shared" si="37"/>
        <v>20120</v>
      </c>
      <c r="Q64" s="31" t="s">
        <v>116</v>
      </c>
      <c r="R64" s="108">
        <f t="shared" si="38"/>
        <v>17.5</v>
      </c>
      <c r="S64" s="31">
        <v>20440</v>
      </c>
      <c r="T64" s="36">
        <f t="shared" si="39"/>
        <v>320</v>
      </c>
      <c r="U64" s="31" t="s">
        <v>116</v>
      </c>
      <c r="V64" s="108">
        <f t="shared" si="40"/>
        <v>18</v>
      </c>
      <c r="W64" s="38">
        <v>20770</v>
      </c>
      <c r="X64" s="32">
        <f t="shared" si="41"/>
        <v>330</v>
      </c>
      <c r="Y64" s="23">
        <v>1</v>
      </c>
      <c r="Z64" s="59">
        <v>1.5</v>
      </c>
      <c r="AA64" s="107"/>
    </row>
    <row r="65" spans="1:27" ht="21" x14ac:dyDescent="0.45">
      <c r="A65" s="13"/>
      <c r="B65" s="104" t="s">
        <v>151</v>
      </c>
      <c r="C65" s="31" t="s">
        <v>101</v>
      </c>
      <c r="D65" s="66">
        <v>12</v>
      </c>
      <c r="E65" s="31">
        <v>24970</v>
      </c>
      <c r="F65" s="31">
        <v>1</v>
      </c>
      <c r="G65" s="31" t="s">
        <v>115</v>
      </c>
      <c r="H65" s="115">
        <f t="shared" si="30"/>
        <v>12</v>
      </c>
      <c r="I65" s="116">
        <f t="shared" si="31"/>
        <v>24970</v>
      </c>
      <c r="J65" s="31" t="s">
        <v>115</v>
      </c>
      <c r="K65" s="108">
        <f t="shared" si="32"/>
        <v>12.5</v>
      </c>
      <c r="L65" s="31">
        <v>25470</v>
      </c>
      <c r="M65" s="36">
        <f t="shared" ref="M65:M66" si="42">SUM(L65-I65)</f>
        <v>500</v>
      </c>
      <c r="N65" s="31" t="s">
        <v>115</v>
      </c>
      <c r="O65" s="113">
        <f t="shared" si="36"/>
        <v>12.5</v>
      </c>
      <c r="P65" s="114">
        <f t="shared" si="37"/>
        <v>25470</v>
      </c>
      <c r="Q65" s="31" t="s">
        <v>115</v>
      </c>
      <c r="R65" s="108">
        <f t="shared" si="38"/>
        <v>13</v>
      </c>
      <c r="S65" s="31">
        <v>25970</v>
      </c>
      <c r="T65" s="36">
        <f t="shared" ref="T65:T67" si="43">SUM(S65-P65)</f>
        <v>500</v>
      </c>
      <c r="U65" s="31" t="s">
        <v>115</v>
      </c>
      <c r="V65" s="108">
        <f t="shared" si="40"/>
        <v>13.5</v>
      </c>
      <c r="W65" s="38">
        <v>26460</v>
      </c>
      <c r="X65" s="32">
        <f t="shared" ref="X65:X67" si="44">SUM(W65-S65)</f>
        <v>490</v>
      </c>
      <c r="Y65" s="23">
        <v>1</v>
      </c>
      <c r="Z65" s="59">
        <v>1.5</v>
      </c>
      <c r="AA65" s="107"/>
    </row>
    <row r="66" spans="1:27" ht="21" x14ac:dyDescent="0.45">
      <c r="A66" s="13"/>
      <c r="B66" s="103" t="s">
        <v>152</v>
      </c>
      <c r="C66" s="31" t="s">
        <v>101</v>
      </c>
      <c r="D66" s="66">
        <v>9.5</v>
      </c>
      <c r="E66" s="31">
        <v>22620</v>
      </c>
      <c r="F66" s="31">
        <v>1</v>
      </c>
      <c r="G66" s="31" t="s">
        <v>115</v>
      </c>
      <c r="H66" s="115">
        <f t="shared" si="30"/>
        <v>9.5</v>
      </c>
      <c r="I66" s="116">
        <f t="shared" si="31"/>
        <v>22620</v>
      </c>
      <c r="J66" s="31" t="s">
        <v>115</v>
      </c>
      <c r="K66" s="108">
        <f t="shared" si="32"/>
        <v>10</v>
      </c>
      <c r="L66" s="31">
        <v>23080</v>
      </c>
      <c r="M66" s="36">
        <f t="shared" si="42"/>
        <v>460</v>
      </c>
      <c r="N66" s="31" t="s">
        <v>115</v>
      </c>
      <c r="O66" s="113">
        <f t="shared" si="36"/>
        <v>10</v>
      </c>
      <c r="P66" s="114">
        <f t="shared" si="37"/>
        <v>23080</v>
      </c>
      <c r="Q66" s="31" t="s">
        <v>115</v>
      </c>
      <c r="R66" s="108">
        <f t="shared" si="38"/>
        <v>10.5</v>
      </c>
      <c r="S66" s="31">
        <v>23550</v>
      </c>
      <c r="T66" s="36">
        <f t="shared" si="43"/>
        <v>470</v>
      </c>
      <c r="U66" s="31" t="s">
        <v>115</v>
      </c>
      <c r="V66" s="108">
        <f t="shared" si="40"/>
        <v>11</v>
      </c>
      <c r="W66" s="38">
        <v>24010</v>
      </c>
      <c r="X66" s="32">
        <f t="shared" si="44"/>
        <v>460</v>
      </c>
      <c r="Y66" s="23">
        <v>1</v>
      </c>
      <c r="Z66" s="59">
        <v>1.5</v>
      </c>
      <c r="AA66" s="107"/>
    </row>
    <row r="67" spans="1:27" ht="21" x14ac:dyDescent="0.45">
      <c r="A67" s="13"/>
      <c r="B67" s="103" t="s">
        <v>155</v>
      </c>
      <c r="C67" s="31" t="s">
        <v>101</v>
      </c>
      <c r="D67" s="66">
        <v>11.5</v>
      </c>
      <c r="E67" s="31">
        <v>24490</v>
      </c>
      <c r="F67" s="31">
        <v>1</v>
      </c>
      <c r="G67" s="31" t="s">
        <v>115</v>
      </c>
      <c r="H67" s="115">
        <f t="shared" si="30"/>
        <v>11.5</v>
      </c>
      <c r="I67" s="116">
        <f t="shared" si="31"/>
        <v>24490</v>
      </c>
      <c r="J67" s="31" t="s">
        <v>115</v>
      </c>
      <c r="K67" s="108">
        <f t="shared" si="32"/>
        <v>12</v>
      </c>
      <c r="L67" s="31">
        <v>24970</v>
      </c>
      <c r="M67" s="36">
        <f t="shared" ref="M67" si="45">SUM(L67-I67)</f>
        <v>480</v>
      </c>
      <c r="N67" s="31" t="s">
        <v>115</v>
      </c>
      <c r="O67" s="113">
        <f t="shared" si="36"/>
        <v>12</v>
      </c>
      <c r="P67" s="114">
        <f t="shared" si="37"/>
        <v>24970</v>
      </c>
      <c r="Q67" s="31" t="s">
        <v>115</v>
      </c>
      <c r="R67" s="108">
        <f t="shared" si="38"/>
        <v>12.5</v>
      </c>
      <c r="S67" s="31">
        <v>25470</v>
      </c>
      <c r="T67" s="36">
        <f t="shared" si="43"/>
        <v>500</v>
      </c>
      <c r="U67" s="31" t="s">
        <v>115</v>
      </c>
      <c r="V67" s="108">
        <f t="shared" si="40"/>
        <v>13</v>
      </c>
      <c r="W67" s="38">
        <v>25970</v>
      </c>
      <c r="X67" s="32">
        <f t="shared" si="44"/>
        <v>500</v>
      </c>
      <c r="Y67" s="23">
        <v>1</v>
      </c>
      <c r="Z67" s="59">
        <v>1.5</v>
      </c>
      <c r="AA67" s="107"/>
    </row>
    <row r="68" spans="1:27" ht="21" x14ac:dyDescent="0.45">
      <c r="A68" s="155" t="s">
        <v>176</v>
      </c>
      <c r="B68" s="156"/>
      <c r="C68" s="157"/>
      <c r="D68" s="66"/>
      <c r="E68" s="31"/>
      <c r="F68" s="31"/>
      <c r="G68" s="31"/>
      <c r="H68" s="66"/>
      <c r="I68" s="31"/>
      <c r="J68" s="31"/>
      <c r="K68" s="66"/>
      <c r="L68" s="31"/>
      <c r="M68" s="31"/>
      <c r="N68" s="31"/>
      <c r="O68" s="66"/>
      <c r="P68" s="31"/>
      <c r="Q68" s="31"/>
      <c r="R68" s="66"/>
      <c r="S68" s="31"/>
      <c r="T68" s="31"/>
      <c r="U68" s="31"/>
      <c r="V68" s="66"/>
      <c r="W68" s="109"/>
      <c r="X68" s="109"/>
      <c r="Y68" s="23"/>
      <c r="Z68" s="59"/>
      <c r="AA68" s="107"/>
    </row>
    <row r="69" spans="1:27" ht="21" x14ac:dyDescent="0.45">
      <c r="A69" s="102" t="s">
        <v>165</v>
      </c>
      <c r="B69" s="103" t="s">
        <v>156</v>
      </c>
      <c r="C69" s="31" t="s">
        <v>96</v>
      </c>
      <c r="D69" s="66"/>
      <c r="E69" s="31"/>
      <c r="F69" s="31">
        <v>0</v>
      </c>
      <c r="G69" s="31" t="s">
        <v>96</v>
      </c>
      <c r="H69" s="66"/>
      <c r="I69" s="31"/>
      <c r="J69" s="31" t="s">
        <v>96</v>
      </c>
      <c r="K69" s="66"/>
      <c r="L69" s="31"/>
      <c r="M69" s="31"/>
      <c r="N69" s="31" t="s">
        <v>96</v>
      </c>
      <c r="O69" s="66"/>
      <c r="P69" s="31"/>
      <c r="Q69" s="31" t="s">
        <v>96</v>
      </c>
      <c r="R69" s="66"/>
      <c r="S69" s="31"/>
      <c r="T69" s="31"/>
      <c r="U69" s="31" t="s">
        <v>96</v>
      </c>
      <c r="V69" s="66"/>
      <c r="W69" s="109"/>
      <c r="X69" s="109"/>
      <c r="Y69" s="59"/>
      <c r="Z69" s="59"/>
      <c r="AA69" s="107"/>
    </row>
    <row r="70" spans="1:27" ht="21" x14ac:dyDescent="0.45">
      <c r="A70" s="14"/>
      <c r="B70" s="103" t="s">
        <v>157</v>
      </c>
      <c r="C70" s="31" t="s">
        <v>104</v>
      </c>
      <c r="D70" s="66">
        <v>18</v>
      </c>
      <c r="E70" s="31">
        <v>27030</v>
      </c>
      <c r="F70" s="31">
        <v>1</v>
      </c>
      <c r="G70" s="31" t="s">
        <v>117</v>
      </c>
      <c r="H70" s="115">
        <f t="shared" ref="H70:H72" si="46">SUM(D70)</f>
        <v>18</v>
      </c>
      <c r="I70" s="116">
        <f t="shared" ref="I70:I72" si="47">SUM(E70)</f>
        <v>27030</v>
      </c>
      <c r="J70" s="31" t="s">
        <v>117</v>
      </c>
      <c r="K70" s="108">
        <f>SUM(H70+0.5)</f>
        <v>18.5</v>
      </c>
      <c r="L70" s="31">
        <v>27490</v>
      </c>
      <c r="M70" s="36">
        <f t="shared" ref="M70:M72" si="48">SUM(L70-I70)</f>
        <v>460</v>
      </c>
      <c r="N70" s="31" t="s">
        <v>117</v>
      </c>
      <c r="O70" s="113">
        <f t="shared" ref="O70:O72" si="49">SUM(K70)</f>
        <v>18.5</v>
      </c>
      <c r="P70" s="114">
        <f t="shared" ref="P70:P72" si="50">SUM(L70)</f>
        <v>27490</v>
      </c>
      <c r="Q70" s="31" t="s">
        <v>117</v>
      </c>
      <c r="R70" s="108">
        <f t="shared" ref="R70:R72" si="51">SUM(O70+0.5)</f>
        <v>19</v>
      </c>
      <c r="S70" s="31">
        <v>27960</v>
      </c>
      <c r="T70" s="36">
        <f t="shared" ref="T70:T72" si="52">SUM(S70-P70)</f>
        <v>470</v>
      </c>
      <c r="U70" s="31" t="s">
        <v>117</v>
      </c>
      <c r="V70" s="108">
        <f t="shared" ref="V70:V72" si="53">SUM(R70+0.5)</f>
        <v>19.5</v>
      </c>
      <c r="W70" s="38">
        <v>28430</v>
      </c>
      <c r="X70" s="32">
        <f t="shared" ref="X70:X72" si="54">SUM(W70-S70)</f>
        <v>470</v>
      </c>
      <c r="Y70" s="23">
        <v>1</v>
      </c>
      <c r="Z70" s="59">
        <v>1.5</v>
      </c>
      <c r="AA70" s="107"/>
    </row>
    <row r="71" spans="1:27" ht="21" x14ac:dyDescent="0.45">
      <c r="A71" s="13"/>
      <c r="B71" s="103" t="s">
        <v>159</v>
      </c>
      <c r="C71" s="31" t="s">
        <v>104</v>
      </c>
      <c r="D71" s="66">
        <v>5.5</v>
      </c>
      <c r="E71" s="31">
        <v>16570</v>
      </c>
      <c r="F71" s="31">
        <v>1</v>
      </c>
      <c r="G71" s="31" t="s">
        <v>117</v>
      </c>
      <c r="H71" s="115">
        <f t="shared" si="46"/>
        <v>5.5</v>
      </c>
      <c r="I71" s="116">
        <f t="shared" si="47"/>
        <v>16570</v>
      </c>
      <c r="J71" s="31" t="s">
        <v>117</v>
      </c>
      <c r="K71" s="123">
        <f>SUM(H71+1)</f>
        <v>6.5</v>
      </c>
      <c r="L71" s="31">
        <v>17310</v>
      </c>
      <c r="M71" s="36">
        <f t="shared" si="48"/>
        <v>740</v>
      </c>
      <c r="N71" s="31" t="s">
        <v>117</v>
      </c>
      <c r="O71" s="113">
        <f t="shared" si="49"/>
        <v>6.5</v>
      </c>
      <c r="P71" s="114">
        <f t="shared" si="50"/>
        <v>17310</v>
      </c>
      <c r="Q71" s="31" t="s">
        <v>117</v>
      </c>
      <c r="R71" s="108">
        <f t="shared" si="51"/>
        <v>7</v>
      </c>
      <c r="S71" s="31">
        <v>17690</v>
      </c>
      <c r="T71" s="36">
        <f t="shared" si="52"/>
        <v>380</v>
      </c>
      <c r="U71" s="31" t="s">
        <v>117</v>
      </c>
      <c r="V71" s="108">
        <f t="shared" si="53"/>
        <v>7.5</v>
      </c>
      <c r="W71" s="38">
        <v>18060</v>
      </c>
      <c r="X71" s="32">
        <f t="shared" si="54"/>
        <v>370</v>
      </c>
      <c r="Y71" s="23">
        <v>1</v>
      </c>
      <c r="Z71" s="125">
        <v>2</v>
      </c>
      <c r="AA71" s="107"/>
    </row>
    <row r="72" spans="1:27" ht="21" x14ac:dyDescent="0.45">
      <c r="A72" s="13"/>
      <c r="B72" s="103" t="s">
        <v>158</v>
      </c>
      <c r="C72" s="31" t="s">
        <v>105</v>
      </c>
      <c r="D72" s="66">
        <v>13.5</v>
      </c>
      <c r="E72" s="31">
        <v>13760</v>
      </c>
      <c r="F72" s="31">
        <v>1</v>
      </c>
      <c r="G72" s="31" t="s">
        <v>118</v>
      </c>
      <c r="H72" s="115">
        <f t="shared" si="46"/>
        <v>13.5</v>
      </c>
      <c r="I72" s="116">
        <f t="shared" si="47"/>
        <v>13760</v>
      </c>
      <c r="J72" s="31" t="s">
        <v>118</v>
      </c>
      <c r="K72" s="108">
        <f>SUM(H72+0.5)</f>
        <v>14</v>
      </c>
      <c r="L72" s="31">
        <v>14030</v>
      </c>
      <c r="M72" s="36">
        <f t="shared" si="48"/>
        <v>270</v>
      </c>
      <c r="N72" s="31" t="s">
        <v>118</v>
      </c>
      <c r="O72" s="113">
        <f t="shared" si="49"/>
        <v>14</v>
      </c>
      <c r="P72" s="114">
        <f t="shared" si="50"/>
        <v>14030</v>
      </c>
      <c r="Q72" s="31" t="s">
        <v>118</v>
      </c>
      <c r="R72" s="108">
        <f t="shared" si="51"/>
        <v>14.5</v>
      </c>
      <c r="S72" s="31">
        <v>14310</v>
      </c>
      <c r="T72" s="36">
        <f t="shared" si="52"/>
        <v>280</v>
      </c>
      <c r="U72" s="31" t="s">
        <v>118</v>
      </c>
      <c r="V72" s="108">
        <f t="shared" si="53"/>
        <v>15</v>
      </c>
      <c r="W72" s="38">
        <v>14570</v>
      </c>
      <c r="X72" s="32">
        <f t="shared" si="54"/>
        <v>260</v>
      </c>
      <c r="Y72" s="23">
        <v>1</v>
      </c>
      <c r="Z72" s="59">
        <v>1.5</v>
      </c>
      <c r="AA72" s="107"/>
    </row>
    <row r="73" spans="1:27" ht="21" x14ac:dyDescent="0.45">
      <c r="A73" s="158" t="s">
        <v>177</v>
      </c>
      <c r="B73" s="159"/>
      <c r="C73" s="160"/>
      <c r="D73" s="66"/>
      <c r="E73" s="31"/>
      <c r="F73" s="31"/>
      <c r="G73" s="31"/>
      <c r="H73" s="66"/>
      <c r="I73" s="31"/>
      <c r="J73" s="31"/>
      <c r="K73" s="66"/>
      <c r="L73" s="31"/>
      <c r="M73" s="31"/>
      <c r="N73" s="31"/>
      <c r="O73" s="66"/>
      <c r="P73" s="31"/>
      <c r="Q73" s="31"/>
      <c r="R73" s="66"/>
      <c r="S73" s="31"/>
      <c r="T73" s="31"/>
      <c r="U73" s="31"/>
      <c r="V73" s="66"/>
      <c r="W73" s="109"/>
      <c r="X73" s="109"/>
      <c r="Y73" s="23"/>
      <c r="Z73" s="59"/>
      <c r="AA73" s="107"/>
    </row>
    <row r="74" spans="1:27" ht="21" x14ac:dyDescent="0.45">
      <c r="A74" s="13"/>
      <c r="B74" s="103" t="s">
        <v>160</v>
      </c>
      <c r="C74" s="31" t="s">
        <v>96</v>
      </c>
      <c r="D74" s="66">
        <v>15</v>
      </c>
      <c r="E74" s="31">
        <v>28560</v>
      </c>
      <c r="F74" s="31">
        <v>1</v>
      </c>
      <c r="G74" s="31" t="s">
        <v>96</v>
      </c>
      <c r="H74" s="115">
        <f t="shared" ref="H74:H75" si="55">SUM(D74)</f>
        <v>15</v>
      </c>
      <c r="I74" s="116">
        <f t="shared" ref="I74:I75" si="56">SUM(E74)</f>
        <v>28560</v>
      </c>
      <c r="J74" s="31" t="s">
        <v>96</v>
      </c>
      <c r="K74" s="123">
        <f>SUM(H74+1)</f>
        <v>16</v>
      </c>
      <c r="L74" s="31">
        <v>29680</v>
      </c>
      <c r="M74" s="36">
        <f t="shared" ref="M74:M75" si="57">SUM(L74-I74)</f>
        <v>1120</v>
      </c>
      <c r="N74" s="31" t="s">
        <v>96</v>
      </c>
      <c r="O74" s="113">
        <f t="shared" ref="O74:O75" si="58">SUM(K74)</f>
        <v>16</v>
      </c>
      <c r="P74" s="114">
        <f t="shared" ref="P74:P75" si="59">SUM(L74)</f>
        <v>29680</v>
      </c>
      <c r="Q74" s="31" t="s">
        <v>96</v>
      </c>
      <c r="R74" s="108">
        <f t="shared" ref="R74:R75" si="60">SUM(O74+0.5)</f>
        <v>16.5</v>
      </c>
      <c r="S74" s="31">
        <v>30220</v>
      </c>
      <c r="T74" s="36">
        <f t="shared" ref="T74:T75" si="61">SUM(S74-P74)</f>
        <v>540</v>
      </c>
      <c r="U74" s="31" t="s">
        <v>96</v>
      </c>
      <c r="V74" s="108">
        <f t="shared" ref="V74:V75" si="62">SUM(R74+0.5)</f>
        <v>17</v>
      </c>
      <c r="W74" s="38">
        <v>30790</v>
      </c>
      <c r="X74" s="32">
        <f t="shared" ref="X74:X75" si="63">SUM(W74-S74)</f>
        <v>570</v>
      </c>
      <c r="Y74" s="23">
        <v>1</v>
      </c>
      <c r="Z74" s="125">
        <v>2</v>
      </c>
      <c r="AA74" s="107"/>
    </row>
    <row r="75" spans="1:27" ht="21" x14ac:dyDescent="0.45">
      <c r="A75" s="14"/>
      <c r="B75" s="103" t="s">
        <v>161</v>
      </c>
      <c r="C75" s="31" t="s">
        <v>104</v>
      </c>
      <c r="D75" s="66">
        <v>9.5</v>
      </c>
      <c r="E75" s="31">
        <v>19580</v>
      </c>
      <c r="F75" s="31">
        <v>1</v>
      </c>
      <c r="G75" s="31" t="s">
        <v>117</v>
      </c>
      <c r="H75" s="115">
        <f t="shared" si="55"/>
        <v>9.5</v>
      </c>
      <c r="I75" s="116">
        <f t="shared" si="56"/>
        <v>19580</v>
      </c>
      <c r="J75" s="31" t="s">
        <v>117</v>
      </c>
      <c r="K75" s="108">
        <f>SUM(H75+0.5)</f>
        <v>10</v>
      </c>
      <c r="L75" s="31">
        <v>19970</v>
      </c>
      <c r="M75" s="36">
        <f t="shared" si="57"/>
        <v>390</v>
      </c>
      <c r="N75" s="31" t="s">
        <v>117</v>
      </c>
      <c r="O75" s="113">
        <f t="shared" si="58"/>
        <v>10</v>
      </c>
      <c r="P75" s="114">
        <f t="shared" si="59"/>
        <v>19970</v>
      </c>
      <c r="Q75" s="31" t="s">
        <v>117</v>
      </c>
      <c r="R75" s="108">
        <f t="shared" si="60"/>
        <v>10.5</v>
      </c>
      <c r="S75" s="31">
        <v>20360</v>
      </c>
      <c r="T75" s="36">
        <f t="shared" si="61"/>
        <v>390</v>
      </c>
      <c r="U75" s="31" t="s">
        <v>117</v>
      </c>
      <c r="V75" s="108">
        <f t="shared" si="62"/>
        <v>11</v>
      </c>
      <c r="W75" s="38">
        <v>20780</v>
      </c>
      <c r="X75" s="32">
        <f t="shared" si="63"/>
        <v>420</v>
      </c>
      <c r="Y75" s="23">
        <v>1</v>
      </c>
      <c r="Z75" s="23">
        <v>1.5</v>
      </c>
      <c r="AA75" s="107"/>
    </row>
    <row r="76" spans="1:27" ht="21" x14ac:dyDescent="0.45">
      <c r="A76" s="105"/>
      <c r="B76" s="105"/>
      <c r="C76" s="152" t="s">
        <v>1</v>
      </c>
      <c r="D76" s="152"/>
      <c r="E76" s="152"/>
      <c r="F76" s="48">
        <f>SUM(F59:F75)</f>
        <v>13</v>
      </c>
      <c r="G76" s="7"/>
      <c r="H76" s="7"/>
      <c r="I76" s="48">
        <f>SUM(I59:I75)</f>
        <v>308290</v>
      </c>
      <c r="J76" s="7"/>
      <c r="K76" s="7"/>
      <c r="L76" s="48">
        <f>SUM(L59:L75)</f>
        <v>314950</v>
      </c>
      <c r="M76" s="48">
        <f>SUM(M59:M75)</f>
        <v>6660</v>
      </c>
      <c r="N76" s="7"/>
      <c r="O76" s="7"/>
      <c r="P76" s="48">
        <f>SUM(P59:P75)</f>
        <v>314950</v>
      </c>
      <c r="Q76" s="7"/>
      <c r="R76" s="7"/>
      <c r="S76" s="48">
        <f>SUM(S59:S75)</f>
        <v>320690</v>
      </c>
      <c r="T76" s="48">
        <f>SUM(T59:T75)</f>
        <v>5740</v>
      </c>
      <c r="U76" s="7"/>
      <c r="V76" s="7"/>
      <c r="W76" s="48">
        <f>SUM(W59:W75)</f>
        <v>326500</v>
      </c>
      <c r="X76" s="48">
        <f>SUM(X59:X75)</f>
        <v>5810</v>
      </c>
      <c r="Y76" s="24"/>
      <c r="Z76" s="24"/>
    </row>
    <row r="77" spans="1:27" ht="21" x14ac:dyDescent="0.45">
      <c r="A77" s="90"/>
      <c r="B77" s="90"/>
      <c r="C77" s="151" t="s">
        <v>178</v>
      </c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49">
        <f>SUM(P76*6/100)</f>
        <v>18897</v>
      </c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7" ht="21" x14ac:dyDescent="0.45">
      <c r="A78" s="90"/>
      <c r="B78" s="90"/>
      <c r="C78" s="151" t="s">
        <v>179</v>
      </c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  <c r="P78" s="50">
        <f>SUM(P77-M76)</f>
        <v>12237</v>
      </c>
      <c r="Q78" s="34"/>
      <c r="R78" s="34"/>
      <c r="S78" s="35" t="s">
        <v>42</v>
      </c>
      <c r="T78" s="153">
        <f>SUM(P78-T76)</f>
        <v>6497</v>
      </c>
      <c r="U78" s="154"/>
      <c r="V78" s="80"/>
      <c r="W78" s="100" t="s">
        <v>42</v>
      </c>
      <c r="X78" s="43">
        <f>SUM(T78-X76)</f>
        <v>687</v>
      </c>
      <c r="Y78" s="3"/>
      <c r="Z78" s="3"/>
    </row>
    <row r="79" spans="1:27" ht="21" x14ac:dyDescent="0.4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7" ht="21" x14ac:dyDescent="0.4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8" ht="21" x14ac:dyDescent="0.45">
      <c r="A81" s="3"/>
      <c r="B81" s="122" t="s">
        <v>181</v>
      </c>
      <c r="C81" s="45"/>
      <c r="D81" s="3"/>
      <c r="E81" s="129" t="s">
        <v>191</v>
      </c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3"/>
    </row>
    <row r="82" spans="1:28" ht="21" x14ac:dyDescent="0.45">
      <c r="A82" s="3"/>
      <c r="B82" s="3"/>
      <c r="C82" s="117"/>
      <c r="D82" s="3"/>
      <c r="E82" s="129" t="s">
        <v>187</v>
      </c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3"/>
    </row>
    <row r="83" spans="1:28" ht="21" x14ac:dyDescent="0.45">
      <c r="A83" s="3"/>
      <c r="B83" s="3"/>
      <c r="C83" s="124"/>
      <c r="D83" s="3"/>
      <c r="E83" s="162" t="s">
        <v>184</v>
      </c>
      <c r="F83" s="162"/>
      <c r="G83" s="162"/>
      <c r="H83" s="162"/>
      <c r="I83" s="162"/>
      <c r="J83" s="162"/>
      <c r="K83" s="162"/>
      <c r="L83" s="162"/>
      <c r="M83" s="162"/>
      <c r="N83" s="162"/>
      <c r="O83" s="162"/>
      <c r="P83" s="162"/>
      <c r="Q83" s="162"/>
      <c r="R83" s="162"/>
      <c r="S83" s="162"/>
      <c r="T83" s="162"/>
      <c r="U83" s="162"/>
      <c r="V83" s="162"/>
      <c r="W83" s="162"/>
      <c r="X83" s="162"/>
      <c r="Y83" s="162"/>
      <c r="Z83" s="3"/>
    </row>
    <row r="84" spans="1:28" ht="21" x14ac:dyDescent="0.45">
      <c r="A84" s="3"/>
      <c r="B84" s="3"/>
      <c r="C84" s="118"/>
      <c r="D84" s="3"/>
      <c r="E84" s="129" t="s">
        <v>192</v>
      </c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3"/>
    </row>
    <row r="85" spans="1:28" ht="21" x14ac:dyDescent="0.45">
      <c r="A85" s="3"/>
      <c r="B85" s="3"/>
      <c r="C85" s="119"/>
      <c r="D85" s="3"/>
      <c r="E85" s="129" t="s">
        <v>183</v>
      </c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3"/>
    </row>
    <row r="86" spans="1:28" ht="21" x14ac:dyDescent="0.45">
      <c r="A86" s="3"/>
      <c r="B86" s="3"/>
      <c r="C86" s="120"/>
      <c r="D86" s="3"/>
      <c r="E86" s="129" t="s">
        <v>188</v>
      </c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3"/>
    </row>
    <row r="87" spans="1:28" ht="21" x14ac:dyDescent="0.45">
      <c r="A87" s="3"/>
      <c r="B87" s="3"/>
      <c r="C87" s="121"/>
      <c r="D87" s="3"/>
      <c r="E87" s="129" t="s">
        <v>186</v>
      </c>
      <c r="F87" s="129"/>
      <c r="G87" s="129"/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  <c r="Z87" s="3"/>
    </row>
    <row r="88" spans="1:28" ht="21" x14ac:dyDescent="0.45">
      <c r="A88" s="3"/>
      <c r="B88" s="3"/>
      <c r="C88" s="41"/>
      <c r="D88" s="3"/>
      <c r="E88" s="129" t="s">
        <v>180</v>
      </c>
      <c r="F88" s="129"/>
      <c r="G88" s="129"/>
      <c r="H88" s="129"/>
      <c r="I88" s="129"/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3"/>
    </row>
    <row r="89" spans="1:28" ht="21" x14ac:dyDescent="0.45">
      <c r="A89" s="3"/>
      <c r="B89" s="3"/>
      <c r="C89" s="44"/>
      <c r="D89" s="3"/>
      <c r="E89" s="129" t="s">
        <v>196</v>
      </c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3"/>
    </row>
    <row r="90" spans="1:28" ht="21" x14ac:dyDescent="0.4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8" ht="21" x14ac:dyDescent="0.45">
      <c r="A91" s="3"/>
      <c r="B91" s="122" t="s">
        <v>182</v>
      </c>
      <c r="C91" s="161" t="s">
        <v>199</v>
      </c>
      <c r="D91" s="161"/>
      <c r="E91" s="129" t="s">
        <v>200</v>
      </c>
      <c r="F91" s="129"/>
      <c r="G91" s="129"/>
      <c r="H91" s="129"/>
      <c r="I91" s="129"/>
      <c r="J91" s="129"/>
      <c r="K91" s="129"/>
      <c r="L91" s="129"/>
      <c r="M91" s="129"/>
      <c r="N91" s="129"/>
      <c r="O91" s="129"/>
      <c r="P91" s="129"/>
      <c r="Q91" s="129"/>
      <c r="R91" s="129"/>
      <c r="S91" s="129"/>
      <c r="T91" s="129"/>
      <c r="U91" s="129"/>
      <c r="V91" s="129"/>
      <c r="W91" s="129"/>
      <c r="X91" s="129"/>
      <c r="Y91" s="129"/>
      <c r="Z91" s="3"/>
      <c r="AA91" s="3"/>
      <c r="AB91" s="3"/>
    </row>
    <row r="92" spans="1:28" ht="21" x14ac:dyDescent="0.45">
      <c r="A92" s="3"/>
      <c r="B92" s="3"/>
      <c r="C92" s="126" t="s">
        <v>198</v>
      </c>
      <c r="D92" s="127"/>
      <c r="E92" s="44"/>
      <c r="F92" s="128" t="s">
        <v>201</v>
      </c>
      <c r="G92" s="129"/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3"/>
      <c r="AA92" s="3"/>
      <c r="AB92" s="3"/>
    </row>
    <row r="93" spans="1:28" ht="21" x14ac:dyDescent="0.4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21" x14ac:dyDescent="0.4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21" x14ac:dyDescent="0.4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21" x14ac:dyDescent="0.4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1" x14ac:dyDescent="0.4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21" x14ac:dyDescent="0.4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21" x14ac:dyDescent="0.4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21" x14ac:dyDescent="0.4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21" x14ac:dyDescent="0.4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21" x14ac:dyDescent="0.4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21" x14ac:dyDescent="0.4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</sheetData>
  <mergeCells count="89">
    <mergeCell ref="E89:Y89"/>
    <mergeCell ref="C91:D91"/>
    <mergeCell ref="E91:Y91"/>
    <mergeCell ref="E87:Y87"/>
    <mergeCell ref="E88:Y88"/>
    <mergeCell ref="E83:Y83"/>
    <mergeCell ref="E82:Y82"/>
    <mergeCell ref="E84:Y84"/>
    <mergeCell ref="E85:Y85"/>
    <mergeCell ref="E86:Y86"/>
    <mergeCell ref="C76:E76"/>
    <mergeCell ref="C77:O77"/>
    <mergeCell ref="C78:O78"/>
    <mergeCell ref="T78:U78"/>
    <mergeCell ref="E81:Y81"/>
    <mergeCell ref="E38:Y38"/>
    <mergeCell ref="E40:Y40"/>
    <mergeCell ref="C41:D41"/>
    <mergeCell ref="C40:D40"/>
    <mergeCell ref="F41:Y41"/>
    <mergeCell ref="A68:C68"/>
    <mergeCell ref="A73:C73"/>
    <mergeCell ref="N55:P55"/>
    <mergeCell ref="Q55:T55"/>
    <mergeCell ref="U55:X55"/>
    <mergeCell ref="E33:Y33"/>
    <mergeCell ref="E34:Y34"/>
    <mergeCell ref="E35:Y35"/>
    <mergeCell ref="E36:Y36"/>
    <mergeCell ref="E37:Y37"/>
    <mergeCell ref="A11:C11"/>
    <mergeCell ref="A18:C18"/>
    <mergeCell ref="A23:C23"/>
    <mergeCell ref="E31:Y31"/>
    <mergeCell ref="E32:Y32"/>
    <mergeCell ref="J6:M6"/>
    <mergeCell ref="N6:P6"/>
    <mergeCell ref="Q6:T6"/>
    <mergeCell ref="A5:A8"/>
    <mergeCell ref="G5:I5"/>
    <mergeCell ref="J5:M5"/>
    <mergeCell ref="A1:AA1"/>
    <mergeCell ref="A2:AA2"/>
    <mergeCell ref="A3:AA3"/>
    <mergeCell ref="C28:O28"/>
    <mergeCell ref="C27:O27"/>
    <mergeCell ref="C26:E26"/>
    <mergeCell ref="T28:U28"/>
    <mergeCell ref="B5:B8"/>
    <mergeCell ref="C5:C8"/>
    <mergeCell ref="D5:E5"/>
    <mergeCell ref="D6:E6"/>
    <mergeCell ref="D7:E7"/>
    <mergeCell ref="U6:X6"/>
    <mergeCell ref="G7:I7"/>
    <mergeCell ref="J7:M7"/>
    <mergeCell ref="N7:P7"/>
    <mergeCell ref="AA5:AA8"/>
    <mergeCell ref="A51:AA51"/>
    <mergeCell ref="A52:AA52"/>
    <mergeCell ref="A53:AA53"/>
    <mergeCell ref="A55:A58"/>
    <mergeCell ref="B55:B58"/>
    <mergeCell ref="C55:C58"/>
    <mergeCell ref="D55:E55"/>
    <mergeCell ref="G55:I55"/>
    <mergeCell ref="J55:M55"/>
    <mergeCell ref="Q7:T7"/>
    <mergeCell ref="U7:X7"/>
    <mergeCell ref="N5:P5"/>
    <mergeCell ref="Q5:T5"/>
    <mergeCell ref="U5:X5"/>
    <mergeCell ref="G6:I6"/>
    <mergeCell ref="C92:D92"/>
    <mergeCell ref="F92:Y92"/>
    <mergeCell ref="AA55:AA58"/>
    <mergeCell ref="D56:E56"/>
    <mergeCell ref="G56:I56"/>
    <mergeCell ref="J56:M56"/>
    <mergeCell ref="N56:P56"/>
    <mergeCell ref="Q56:T56"/>
    <mergeCell ref="U56:X56"/>
    <mergeCell ref="D57:E57"/>
    <mergeCell ref="G57:I57"/>
    <mergeCell ref="J57:M57"/>
    <mergeCell ref="N57:P57"/>
    <mergeCell ref="Q57:T57"/>
    <mergeCell ref="U57:X57"/>
    <mergeCell ref="A61:C61"/>
  </mergeCells>
  <pageMargins left="0.59055118110236227" right="0.51181102362204722" top="0.55118110236220474" bottom="0.55118110236220474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9"/>
  <sheetViews>
    <sheetView workbookViewId="0">
      <selection sqref="A1:AD3"/>
    </sheetView>
  </sheetViews>
  <sheetFormatPr defaultRowHeight="12.75" x14ac:dyDescent="0.2"/>
  <cols>
    <col min="1" max="1" width="19.140625" customWidth="1"/>
    <col min="2" max="2" width="5.7109375" customWidth="1"/>
    <col min="3" max="3" width="4.5703125" customWidth="1"/>
    <col min="4" max="4" width="8.7109375" customWidth="1"/>
    <col min="5" max="5" width="19" customWidth="1"/>
    <col min="6" max="6" width="8.7109375" customWidth="1"/>
    <col min="7" max="7" width="9.85546875" customWidth="1"/>
    <col min="8" max="8" width="5.7109375" customWidth="1"/>
    <col min="9" max="9" width="4.5703125" customWidth="1"/>
    <col min="10" max="10" width="10" customWidth="1"/>
    <col min="11" max="11" width="5.7109375" customWidth="1"/>
    <col min="12" max="12" width="4.5703125" customWidth="1"/>
    <col min="13" max="13" width="9.7109375" customWidth="1"/>
    <col min="14" max="14" width="6.42578125" customWidth="1"/>
    <col min="15" max="15" width="5.7109375" customWidth="1"/>
    <col min="16" max="16" width="4.5703125" customWidth="1"/>
    <col min="17" max="17" width="8.7109375" customWidth="1"/>
    <col min="18" max="18" width="5.7109375" customWidth="1"/>
    <col min="19" max="19" width="4.5703125" customWidth="1"/>
    <col min="20" max="20" width="10" customWidth="1"/>
    <col min="21" max="21" width="5.7109375" customWidth="1"/>
    <col min="22" max="22" width="4.5703125" customWidth="1"/>
    <col min="23" max="23" width="8.7109375" customWidth="1"/>
    <col min="24" max="24" width="7.5703125" customWidth="1"/>
    <col min="25" max="25" width="5.7109375" customWidth="1"/>
    <col min="26" max="26" width="4.5703125" customWidth="1"/>
    <col min="27" max="27" width="8.7109375" customWidth="1"/>
    <col min="28" max="28" width="8.42578125" customWidth="1"/>
    <col min="29" max="29" width="10.28515625" customWidth="1"/>
    <col min="30" max="30" width="9.85546875" customWidth="1"/>
    <col min="31" max="31" width="5.85546875" customWidth="1"/>
    <col min="36" max="36" width="20.85546875" customWidth="1"/>
    <col min="39" max="39" width="10.140625" customWidth="1"/>
    <col min="40" max="40" width="10.7109375" customWidth="1"/>
  </cols>
  <sheetData>
    <row r="1" spans="1:41" ht="23.25" x14ac:dyDescent="0.5">
      <c r="A1" s="147" t="s">
        <v>163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3"/>
    </row>
    <row r="2" spans="1:41" ht="23.25" x14ac:dyDescent="0.5">
      <c r="A2" s="147" t="s">
        <v>164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3"/>
    </row>
    <row r="3" spans="1:41" ht="23.25" x14ac:dyDescent="0.5">
      <c r="A3" s="147" t="s">
        <v>2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3"/>
    </row>
    <row r="4" spans="1:41" ht="12" customHeigh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1" ht="21" x14ac:dyDescent="0.45">
      <c r="A5" s="130" t="s">
        <v>0</v>
      </c>
      <c r="B5" s="148" t="s">
        <v>20</v>
      </c>
      <c r="C5" s="150"/>
      <c r="D5" s="149"/>
      <c r="E5" s="148" t="s">
        <v>147</v>
      </c>
      <c r="F5" s="149"/>
      <c r="G5" s="2" t="s">
        <v>24</v>
      </c>
      <c r="H5" s="148" t="s">
        <v>20</v>
      </c>
      <c r="I5" s="150"/>
      <c r="J5" s="149"/>
      <c r="K5" s="148" t="s">
        <v>33</v>
      </c>
      <c r="L5" s="150"/>
      <c r="M5" s="150"/>
      <c r="N5" s="149"/>
      <c r="O5" s="148" t="s">
        <v>166</v>
      </c>
      <c r="P5" s="150"/>
      <c r="Q5" s="149"/>
      <c r="R5" s="148" t="s">
        <v>20</v>
      </c>
      <c r="S5" s="150"/>
      <c r="T5" s="149"/>
      <c r="U5" s="148" t="s">
        <v>146</v>
      </c>
      <c r="V5" s="150"/>
      <c r="W5" s="150"/>
      <c r="X5" s="149"/>
      <c r="Y5" s="148" t="s">
        <v>146</v>
      </c>
      <c r="Z5" s="150"/>
      <c r="AA5" s="150"/>
      <c r="AB5" s="149"/>
      <c r="AC5" s="2" t="s">
        <v>36</v>
      </c>
      <c r="AD5" s="2" t="s">
        <v>39</v>
      </c>
      <c r="AE5" s="3"/>
      <c r="AJ5" s="130" t="s">
        <v>0</v>
      </c>
      <c r="AK5" s="148" t="s">
        <v>20</v>
      </c>
      <c r="AL5" s="150"/>
      <c r="AM5" s="150"/>
      <c r="AN5" s="150"/>
      <c r="AO5" s="149"/>
    </row>
    <row r="6" spans="1:41" ht="21" x14ac:dyDescent="0.45">
      <c r="A6" s="131"/>
      <c r="B6" s="133" t="s">
        <v>3</v>
      </c>
      <c r="C6" s="135"/>
      <c r="D6" s="134"/>
      <c r="E6" s="133" t="s">
        <v>148</v>
      </c>
      <c r="F6" s="134"/>
      <c r="G6" s="4" t="s">
        <v>25</v>
      </c>
      <c r="H6" s="133" t="s">
        <v>87</v>
      </c>
      <c r="I6" s="135"/>
      <c r="J6" s="134"/>
      <c r="K6" s="133" t="s">
        <v>31</v>
      </c>
      <c r="L6" s="135"/>
      <c r="M6" s="135"/>
      <c r="N6" s="134"/>
      <c r="O6" s="133" t="s">
        <v>126</v>
      </c>
      <c r="P6" s="135"/>
      <c r="Q6" s="134"/>
      <c r="R6" s="133" t="s">
        <v>3</v>
      </c>
      <c r="S6" s="135"/>
      <c r="T6" s="134"/>
      <c r="U6" s="133" t="s">
        <v>58</v>
      </c>
      <c r="V6" s="135"/>
      <c r="W6" s="135"/>
      <c r="X6" s="134"/>
      <c r="Y6" s="133" t="s">
        <v>58</v>
      </c>
      <c r="Z6" s="135"/>
      <c r="AA6" s="135"/>
      <c r="AB6" s="134"/>
      <c r="AC6" s="4" t="s">
        <v>37</v>
      </c>
      <c r="AD6" s="4" t="s">
        <v>20</v>
      </c>
      <c r="AE6" s="3"/>
      <c r="AJ6" s="131"/>
      <c r="AK6" s="133" t="s">
        <v>3</v>
      </c>
      <c r="AL6" s="135"/>
      <c r="AM6" s="135"/>
      <c r="AN6" s="135"/>
      <c r="AO6" s="134"/>
    </row>
    <row r="7" spans="1:41" ht="21" x14ac:dyDescent="0.45">
      <c r="A7" s="131"/>
      <c r="B7" s="136" t="s">
        <v>55</v>
      </c>
      <c r="C7" s="163"/>
      <c r="D7" s="137"/>
      <c r="E7" s="138" t="s">
        <v>162</v>
      </c>
      <c r="F7" s="140"/>
      <c r="G7" s="4" t="s">
        <v>27</v>
      </c>
      <c r="H7" s="138" t="s">
        <v>92</v>
      </c>
      <c r="I7" s="139"/>
      <c r="J7" s="140"/>
      <c r="K7" s="141" t="s">
        <v>56</v>
      </c>
      <c r="L7" s="142"/>
      <c r="M7" s="142"/>
      <c r="N7" s="143"/>
      <c r="O7" s="141" t="s">
        <v>122</v>
      </c>
      <c r="P7" s="142"/>
      <c r="Q7" s="143"/>
      <c r="R7" s="144" t="s">
        <v>57</v>
      </c>
      <c r="S7" s="145"/>
      <c r="T7" s="146"/>
      <c r="U7" s="141" t="s">
        <v>123</v>
      </c>
      <c r="V7" s="142"/>
      <c r="W7" s="142"/>
      <c r="X7" s="143"/>
      <c r="Y7" s="141" t="s">
        <v>86</v>
      </c>
      <c r="Z7" s="142"/>
      <c r="AA7" s="142"/>
      <c r="AB7" s="143"/>
      <c r="AC7" s="4" t="s">
        <v>3</v>
      </c>
      <c r="AD7" s="4" t="s">
        <v>40</v>
      </c>
      <c r="AE7" s="3"/>
      <c r="AJ7" s="131"/>
      <c r="AK7" s="136" t="s">
        <v>55</v>
      </c>
      <c r="AL7" s="163"/>
      <c r="AM7" s="163"/>
      <c r="AN7" s="163"/>
      <c r="AO7" s="137"/>
    </row>
    <row r="8" spans="1:41" ht="21" x14ac:dyDescent="0.45">
      <c r="A8" s="132"/>
      <c r="B8" s="4" t="s">
        <v>23</v>
      </c>
      <c r="C8" s="4" t="s">
        <v>106</v>
      </c>
      <c r="D8" s="4" t="s">
        <v>20</v>
      </c>
      <c r="E8" s="5" t="s">
        <v>147</v>
      </c>
      <c r="F8" s="5" t="s">
        <v>23</v>
      </c>
      <c r="G8" s="8">
        <v>2559</v>
      </c>
      <c r="H8" s="4" t="s">
        <v>23</v>
      </c>
      <c r="I8" s="4" t="s">
        <v>106</v>
      </c>
      <c r="J8" s="10" t="s">
        <v>20</v>
      </c>
      <c r="K8" s="10" t="s">
        <v>23</v>
      </c>
      <c r="L8" s="4" t="s">
        <v>106</v>
      </c>
      <c r="M8" s="10" t="s">
        <v>20</v>
      </c>
      <c r="N8" s="11" t="s">
        <v>29</v>
      </c>
      <c r="O8" s="10" t="s">
        <v>23</v>
      </c>
      <c r="P8" s="4" t="s">
        <v>106</v>
      </c>
      <c r="Q8" s="10" t="s">
        <v>20</v>
      </c>
      <c r="R8" s="10" t="s">
        <v>23</v>
      </c>
      <c r="S8" s="4" t="s">
        <v>106</v>
      </c>
      <c r="T8" s="10" t="s">
        <v>20</v>
      </c>
      <c r="U8" s="5" t="s">
        <v>23</v>
      </c>
      <c r="V8" s="4" t="s">
        <v>106</v>
      </c>
      <c r="W8" s="5" t="s">
        <v>20</v>
      </c>
      <c r="X8" s="57" t="s">
        <v>29</v>
      </c>
      <c r="Y8" s="5" t="s">
        <v>23</v>
      </c>
      <c r="Z8" s="4" t="s">
        <v>106</v>
      </c>
      <c r="AA8" s="5" t="s">
        <v>20</v>
      </c>
      <c r="AB8" s="10" t="s">
        <v>29</v>
      </c>
      <c r="AC8" s="12" t="s">
        <v>59</v>
      </c>
      <c r="AD8" s="5" t="s">
        <v>41</v>
      </c>
      <c r="AE8" s="3"/>
      <c r="AJ8" s="132"/>
      <c r="AK8" s="5" t="s">
        <v>23</v>
      </c>
      <c r="AL8" s="5" t="s">
        <v>106</v>
      </c>
      <c r="AM8" s="5" t="s">
        <v>20</v>
      </c>
      <c r="AN8" s="5" t="s">
        <v>167</v>
      </c>
      <c r="AO8" s="5" t="s">
        <v>29</v>
      </c>
    </row>
    <row r="9" spans="1:41" ht="21" x14ac:dyDescent="0.45">
      <c r="A9" s="13" t="s">
        <v>6</v>
      </c>
      <c r="B9" s="31">
        <v>7</v>
      </c>
      <c r="C9" s="66">
        <v>18.5</v>
      </c>
      <c r="D9" s="31">
        <v>33560</v>
      </c>
      <c r="E9" s="31" t="s">
        <v>149</v>
      </c>
      <c r="F9" s="31" t="s">
        <v>96</v>
      </c>
      <c r="G9" s="31">
        <v>1</v>
      </c>
      <c r="H9" s="31" t="s">
        <v>96</v>
      </c>
      <c r="I9" s="66">
        <v>18.5</v>
      </c>
      <c r="J9" s="31">
        <v>33560</v>
      </c>
      <c r="K9" s="31" t="s">
        <v>96</v>
      </c>
      <c r="L9" s="66">
        <v>19</v>
      </c>
      <c r="M9" s="31">
        <v>34110</v>
      </c>
      <c r="N9" s="36">
        <f t="shared" ref="N9:N15" si="0">SUM(M9-J9)</f>
        <v>550</v>
      </c>
      <c r="O9" s="31" t="s">
        <v>96</v>
      </c>
      <c r="P9" s="66">
        <v>19.5</v>
      </c>
      <c r="Q9" s="31">
        <v>34110</v>
      </c>
      <c r="R9" s="31" t="s">
        <v>96</v>
      </c>
      <c r="S9" s="66">
        <v>19.5</v>
      </c>
      <c r="T9" s="31">
        <v>34110</v>
      </c>
      <c r="U9" s="31" t="s">
        <v>96</v>
      </c>
      <c r="V9" s="66">
        <v>20</v>
      </c>
      <c r="W9" s="31">
        <v>34680</v>
      </c>
      <c r="X9" s="36">
        <f t="shared" ref="X9:X15" si="1">SUM(W9-T9)</f>
        <v>570</v>
      </c>
      <c r="Y9" s="31" t="s">
        <v>96</v>
      </c>
      <c r="Z9" s="66">
        <v>20.5</v>
      </c>
      <c r="AA9" s="38">
        <v>35220</v>
      </c>
      <c r="AB9" s="32">
        <f t="shared" ref="AB9:AB15" si="2">SUM(AA9-W9)</f>
        <v>540</v>
      </c>
      <c r="AC9" s="23">
        <v>1</v>
      </c>
      <c r="AD9" s="23">
        <v>1.5</v>
      </c>
      <c r="AE9" s="3"/>
      <c r="AJ9" s="13" t="s">
        <v>6</v>
      </c>
      <c r="AK9" s="31">
        <v>7</v>
      </c>
      <c r="AL9" s="66">
        <v>18.5</v>
      </c>
      <c r="AM9" s="31">
        <v>33560</v>
      </c>
      <c r="AN9" s="7">
        <v>32450</v>
      </c>
      <c r="AO9" s="7">
        <f>SUM(AM9-AN9)</f>
        <v>1110</v>
      </c>
    </row>
    <row r="10" spans="1:41" ht="21" x14ac:dyDescent="0.45">
      <c r="A10" s="13" t="s">
        <v>7</v>
      </c>
      <c r="B10" s="31">
        <v>7</v>
      </c>
      <c r="C10" s="66">
        <v>15.5</v>
      </c>
      <c r="D10" s="31">
        <v>30220</v>
      </c>
      <c r="E10" s="31" t="s">
        <v>150</v>
      </c>
      <c r="F10" s="31" t="s">
        <v>96</v>
      </c>
      <c r="G10" s="31">
        <v>1</v>
      </c>
      <c r="H10" s="31" t="s">
        <v>96</v>
      </c>
      <c r="I10" s="66">
        <v>15.5</v>
      </c>
      <c r="J10" s="31">
        <v>30220</v>
      </c>
      <c r="K10" s="31" t="s">
        <v>96</v>
      </c>
      <c r="L10" s="66">
        <v>16</v>
      </c>
      <c r="M10" s="31">
        <v>30790</v>
      </c>
      <c r="N10" s="36">
        <f t="shared" si="0"/>
        <v>570</v>
      </c>
      <c r="O10" s="31" t="s">
        <v>96</v>
      </c>
      <c r="P10" s="66">
        <v>16.5</v>
      </c>
      <c r="Q10" s="31">
        <v>30790</v>
      </c>
      <c r="R10" s="31" t="s">
        <v>96</v>
      </c>
      <c r="S10" s="66">
        <v>16.5</v>
      </c>
      <c r="T10" s="31">
        <v>30790</v>
      </c>
      <c r="U10" s="31" t="s">
        <v>96</v>
      </c>
      <c r="V10" s="66">
        <v>17</v>
      </c>
      <c r="W10" s="31">
        <v>31340</v>
      </c>
      <c r="X10" s="36">
        <f t="shared" si="1"/>
        <v>550</v>
      </c>
      <c r="Y10" s="31" t="s">
        <v>96</v>
      </c>
      <c r="Z10" s="66">
        <v>17.5</v>
      </c>
      <c r="AA10" s="38">
        <v>31880</v>
      </c>
      <c r="AB10" s="32">
        <f t="shared" si="2"/>
        <v>540</v>
      </c>
      <c r="AC10" s="23">
        <v>1</v>
      </c>
      <c r="AD10" s="23">
        <v>1.5</v>
      </c>
      <c r="AE10" s="3"/>
      <c r="AJ10" s="13" t="s">
        <v>7</v>
      </c>
      <c r="AK10" s="31">
        <v>7</v>
      </c>
      <c r="AL10" s="66">
        <v>15.5</v>
      </c>
      <c r="AM10" s="31">
        <v>30220</v>
      </c>
      <c r="AN10" s="7">
        <v>29110</v>
      </c>
      <c r="AO10" s="7">
        <f>SUM(AM10-AN10)</f>
        <v>1110</v>
      </c>
    </row>
    <row r="11" spans="1:41" ht="21" x14ac:dyDescent="0.45">
      <c r="A11" s="78" t="s">
        <v>165</v>
      </c>
      <c r="B11" s="31"/>
      <c r="C11" s="66"/>
      <c r="D11" s="31"/>
      <c r="E11" s="89" t="s">
        <v>125</v>
      </c>
      <c r="F11" s="31" t="s">
        <v>96</v>
      </c>
      <c r="G11" s="31"/>
      <c r="H11" s="31" t="s">
        <v>96</v>
      </c>
      <c r="I11" s="66"/>
      <c r="J11" s="31"/>
      <c r="K11" s="31" t="s">
        <v>96</v>
      </c>
      <c r="L11" s="66"/>
      <c r="M11" s="31"/>
      <c r="N11" s="32"/>
      <c r="O11" s="31" t="s">
        <v>96</v>
      </c>
      <c r="P11" s="66"/>
      <c r="Q11" s="31"/>
      <c r="R11" s="31" t="s">
        <v>96</v>
      </c>
      <c r="S11" s="66"/>
      <c r="T11" s="31"/>
      <c r="U11" s="31" t="s">
        <v>96</v>
      </c>
      <c r="V11" s="66"/>
      <c r="W11" s="31"/>
      <c r="X11" s="36"/>
      <c r="Y11" s="31" t="s">
        <v>96</v>
      </c>
      <c r="Z11" s="66"/>
      <c r="AA11" s="38"/>
      <c r="AB11" s="32"/>
      <c r="AC11" s="23"/>
      <c r="AD11" s="59"/>
      <c r="AE11" s="3"/>
      <c r="AJ11" s="93" t="s">
        <v>165</v>
      </c>
      <c r="AK11" s="31"/>
      <c r="AL11" s="66"/>
      <c r="AM11" s="31"/>
      <c r="AN11" s="7"/>
      <c r="AO11" s="7"/>
    </row>
    <row r="12" spans="1:41" ht="21" x14ac:dyDescent="0.45">
      <c r="A12" s="13" t="s">
        <v>12</v>
      </c>
      <c r="B12" s="31">
        <v>5</v>
      </c>
      <c r="C12" s="66">
        <v>13.5</v>
      </c>
      <c r="D12" s="31">
        <v>18590</v>
      </c>
      <c r="E12" s="31" t="s">
        <v>154</v>
      </c>
      <c r="F12" s="31" t="s">
        <v>102</v>
      </c>
      <c r="G12" s="31">
        <v>1</v>
      </c>
      <c r="H12" s="31" t="s">
        <v>116</v>
      </c>
      <c r="I12" s="66">
        <v>13.5</v>
      </c>
      <c r="J12" s="31">
        <v>18590</v>
      </c>
      <c r="K12" s="31" t="s">
        <v>116</v>
      </c>
      <c r="L12" s="66">
        <v>14</v>
      </c>
      <c r="M12" s="31">
        <v>18950</v>
      </c>
      <c r="N12" s="36">
        <f t="shared" ref="N12:N13" si="3">SUM(M12-J12)</f>
        <v>360</v>
      </c>
      <c r="O12" s="31" t="s">
        <v>116</v>
      </c>
      <c r="P12" s="66">
        <v>15.5</v>
      </c>
      <c r="Q12" s="79">
        <v>19160</v>
      </c>
      <c r="R12" s="31" t="s">
        <v>116</v>
      </c>
      <c r="S12" s="66">
        <v>15.5</v>
      </c>
      <c r="T12" s="31">
        <v>19160</v>
      </c>
      <c r="U12" s="31" t="s">
        <v>116</v>
      </c>
      <c r="V12" s="66">
        <v>16</v>
      </c>
      <c r="W12" s="31">
        <v>19480</v>
      </c>
      <c r="X12" s="36">
        <f t="shared" ref="X12:X13" si="4">SUM(W12-T12)</f>
        <v>320</v>
      </c>
      <c r="Y12" s="31" t="s">
        <v>116</v>
      </c>
      <c r="Z12" s="66">
        <v>16.5</v>
      </c>
      <c r="AA12" s="38">
        <v>19800</v>
      </c>
      <c r="AB12" s="32">
        <f t="shared" ref="AB12:AB13" si="5">SUM(AA12-W12)</f>
        <v>320</v>
      </c>
      <c r="AC12" s="23">
        <v>1</v>
      </c>
      <c r="AD12" s="59">
        <v>1.5</v>
      </c>
      <c r="AE12" s="3"/>
      <c r="AJ12" s="13" t="s">
        <v>12</v>
      </c>
      <c r="AK12" s="31">
        <v>5</v>
      </c>
      <c r="AL12" s="66">
        <v>13.5</v>
      </c>
      <c r="AM12" s="31">
        <v>18590</v>
      </c>
      <c r="AN12" s="7">
        <v>17890</v>
      </c>
      <c r="AO12" s="7">
        <f t="shared" ref="AO12:AO13" si="6">SUM(AM12-AN12)</f>
        <v>700</v>
      </c>
    </row>
    <row r="13" spans="1:41" ht="21" x14ac:dyDescent="0.45">
      <c r="A13" s="13" t="s">
        <v>95</v>
      </c>
      <c r="B13" s="31">
        <v>4</v>
      </c>
      <c r="C13" s="66">
        <v>19.5</v>
      </c>
      <c r="D13" s="31">
        <v>18790</v>
      </c>
      <c r="E13" s="31" t="s">
        <v>153</v>
      </c>
      <c r="F13" s="31" t="s">
        <v>102</v>
      </c>
      <c r="G13" s="31">
        <v>1</v>
      </c>
      <c r="H13" s="31" t="s">
        <v>116</v>
      </c>
      <c r="I13" s="66">
        <v>19.5</v>
      </c>
      <c r="J13" s="31">
        <v>18790</v>
      </c>
      <c r="K13" s="31" t="s">
        <v>116</v>
      </c>
      <c r="L13" s="66">
        <v>20</v>
      </c>
      <c r="M13" s="31">
        <v>19100</v>
      </c>
      <c r="N13" s="36">
        <f t="shared" si="3"/>
        <v>310</v>
      </c>
      <c r="O13" s="31" t="s">
        <v>116</v>
      </c>
      <c r="P13" s="66">
        <v>15.5</v>
      </c>
      <c r="Q13" s="79">
        <v>19160</v>
      </c>
      <c r="R13" s="31" t="s">
        <v>116</v>
      </c>
      <c r="S13" s="66">
        <v>15.5</v>
      </c>
      <c r="T13" s="31">
        <v>19160</v>
      </c>
      <c r="U13" s="31" t="s">
        <v>116</v>
      </c>
      <c r="V13" s="66">
        <v>16</v>
      </c>
      <c r="W13" s="31">
        <v>19480</v>
      </c>
      <c r="X13" s="36">
        <f t="shared" si="4"/>
        <v>320</v>
      </c>
      <c r="Y13" s="31" t="s">
        <v>116</v>
      </c>
      <c r="Z13" s="66">
        <v>16.5</v>
      </c>
      <c r="AA13" s="38">
        <v>19800</v>
      </c>
      <c r="AB13" s="32">
        <f t="shared" si="5"/>
        <v>320</v>
      </c>
      <c r="AC13" s="23">
        <v>1</v>
      </c>
      <c r="AD13" s="59">
        <v>1.5</v>
      </c>
      <c r="AE13" s="3"/>
      <c r="AJ13" s="13" t="s">
        <v>95</v>
      </c>
      <c r="AK13" s="31">
        <v>4</v>
      </c>
      <c r="AL13" s="66">
        <v>19.5</v>
      </c>
      <c r="AM13" s="31">
        <v>18790</v>
      </c>
      <c r="AN13" s="7">
        <v>18190</v>
      </c>
      <c r="AO13" s="7">
        <f t="shared" si="6"/>
        <v>600</v>
      </c>
    </row>
    <row r="14" spans="1:41" ht="21" x14ac:dyDescent="0.45">
      <c r="A14" s="13" t="s">
        <v>9</v>
      </c>
      <c r="B14" s="31" t="s">
        <v>113</v>
      </c>
      <c r="C14" s="66">
        <v>9</v>
      </c>
      <c r="D14" s="31">
        <v>23550</v>
      </c>
      <c r="E14" s="65" t="s">
        <v>151</v>
      </c>
      <c r="F14" s="31" t="s">
        <v>101</v>
      </c>
      <c r="G14" s="31">
        <v>1</v>
      </c>
      <c r="H14" s="31" t="s">
        <v>115</v>
      </c>
      <c r="I14" s="66">
        <v>9</v>
      </c>
      <c r="J14" s="31">
        <v>23550</v>
      </c>
      <c r="K14" s="31" t="s">
        <v>115</v>
      </c>
      <c r="L14" s="66">
        <v>9.5</v>
      </c>
      <c r="M14" s="31">
        <v>24010</v>
      </c>
      <c r="N14" s="36">
        <f t="shared" si="0"/>
        <v>460</v>
      </c>
      <c r="O14" s="31" t="s">
        <v>115</v>
      </c>
      <c r="P14" s="66">
        <v>11</v>
      </c>
      <c r="Q14" s="31">
        <v>24010</v>
      </c>
      <c r="R14" s="31" t="s">
        <v>115</v>
      </c>
      <c r="S14" s="66">
        <v>11</v>
      </c>
      <c r="T14" s="31">
        <v>24010</v>
      </c>
      <c r="U14" s="31" t="s">
        <v>115</v>
      </c>
      <c r="V14" s="66">
        <v>11.5</v>
      </c>
      <c r="W14" s="31">
        <v>24490</v>
      </c>
      <c r="X14" s="36">
        <f t="shared" si="1"/>
        <v>480</v>
      </c>
      <c r="Y14" s="31" t="s">
        <v>115</v>
      </c>
      <c r="Z14" s="66">
        <v>12</v>
      </c>
      <c r="AA14" s="38">
        <v>24970</v>
      </c>
      <c r="AB14" s="32">
        <f t="shared" si="2"/>
        <v>480</v>
      </c>
      <c r="AC14" s="23">
        <v>1</v>
      </c>
      <c r="AD14" s="59">
        <v>1.5</v>
      </c>
      <c r="AE14" s="3"/>
      <c r="AJ14" s="13" t="s">
        <v>9</v>
      </c>
      <c r="AK14" s="31" t="s">
        <v>113</v>
      </c>
      <c r="AL14" s="66">
        <v>9</v>
      </c>
      <c r="AM14" s="31">
        <v>23550</v>
      </c>
      <c r="AN14" s="7">
        <v>22620</v>
      </c>
      <c r="AO14" s="7">
        <f t="shared" ref="AO14:AO19" si="7">SUM(AM14-AN14)</f>
        <v>930</v>
      </c>
    </row>
    <row r="15" spans="1:41" ht="21" x14ac:dyDescent="0.45">
      <c r="A15" s="13" t="s">
        <v>10</v>
      </c>
      <c r="B15" s="31" t="s">
        <v>114</v>
      </c>
      <c r="C15" s="66">
        <v>11.5</v>
      </c>
      <c r="D15" s="31">
        <v>21190</v>
      </c>
      <c r="E15" s="31" t="s">
        <v>152</v>
      </c>
      <c r="F15" s="31" t="s">
        <v>101</v>
      </c>
      <c r="G15" s="31">
        <v>1</v>
      </c>
      <c r="H15" s="31" t="s">
        <v>115</v>
      </c>
      <c r="I15" s="66">
        <v>11.5</v>
      </c>
      <c r="J15" s="31">
        <v>21190</v>
      </c>
      <c r="K15" s="31" t="s">
        <v>115</v>
      </c>
      <c r="L15" s="66">
        <v>12</v>
      </c>
      <c r="M15" s="31">
        <v>21620</v>
      </c>
      <c r="N15" s="36">
        <f t="shared" si="0"/>
        <v>430</v>
      </c>
      <c r="O15" s="31" t="s">
        <v>115</v>
      </c>
      <c r="P15" s="66">
        <v>8.5</v>
      </c>
      <c r="Q15" s="79">
        <v>21710</v>
      </c>
      <c r="R15" s="31" t="s">
        <v>115</v>
      </c>
      <c r="S15" s="66">
        <v>8.5</v>
      </c>
      <c r="T15" s="31">
        <v>21710</v>
      </c>
      <c r="U15" s="31" t="s">
        <v>115</v>
      </c>
      <c r="V15" s="66">
        <v>9</v>
      </c>
      <c r="W15" s="31">
        <v>22170</v>
      </c>
      <c r="X15" s="36">
        <f t="shared" si="1"/>
        <v>460</v>
      </c>
      <c r="Y15" s="31" t="s">
        <v>115</v>
      </c>
      <c r="Z15" s="66">
        <v>9.5</v>
      </c>
      <c r="AA15" s="38">
        <v>22620</v>
      </c>
      <c r="AB15" s="32">
        <f t="shared" si="2"/>
        <v>450</v>
      </c>
      <c r="AC15" s="23">
        <v>1</v>
      </c>
      <c r="AD15" s="59">
        <v>1.5</v>
      </c>
      <c r="AE15" s="3"/>
      <c r="AJ15" s="13" t="s">
        <v>10</v>
      </c>
      <c r="AK15" s="31" t="s">
        <v>114</v>
      </c>
      <c r="AL15" s="66">
        <v>11.5</v>
      </c>
      <c r="AM15" s="31">
        <v>21190</v>
      </c>
      <c r="AN15" s="7">
        <v>20360</v>
      </c>
      <c r="AO15" s="7">
        <f t="shared" si="7"/>
        <v>830</v>
      </c>
    </row>
    <row r="16" spans="1:41" ht="21" x14ac:dyDescent="0.45">
      <c r="A16" s="13" t="s">
        <v>13</v>
      </c>
      <c r="B16" s="31" t="s">
        <v>114</v>
      </c>
      <c r="C16" s="66">
        <v>12.5</v>
      </c>
      <c r="D16" s="31">
        <v>22040</v>
      </c>
      <c r="E16" s="31" t="s">
        <v>155</v>
      </c>
      <c r="F16" s="31" t="s">
        <v>101</v>
      </c>
      <c r="G16" s="31">
        <v>1</v>
      </c>
      <c r="H16" s="31" t="s">
        <v>115</v>
      </c>
      <c r="I16" s="88">
        <v>8.5</v>
      </c>
      <c r="J16" s="33">
        <v>23080</v>
      </c>
      <c r="K16" s="31" t="s">
        <v>115</v>
      </c>
      <c r="L16" s="66">
        <v>9</v>
      </c>
      <c r="M16" s="31">
        <v>23550</v>
      </c>
      <c r="N16" s="36">
        <f t="shared" ref="N16" si="8">SUM(M16-J16)</f>
        <v>470</v>
      </c>
      <c r="O16" s="31" t="s">
        <v>115</v>
      </c>
      <c r="P16" s="66">
        <v>10.5</v>
      </c>
      <c r="Q16" s="31">
        <v>23550</v>
      </c>
      <c r="R16" s="31" t="s">
        <v>115</v>
      </c>
      <c r="S16" s="66">
        <v>10.5</v>
      </c>
      <c r="T16" s="31">
        <v>23550</v>
      </c>
      <c r="U16" s="31" t="s">
        <v>115</v>
      </c>
      <c r="V16" s="66">
        <v>11</v>
      </c>
      <c r="W16" s="31">
        <v>24010</v>
      </c>
      <c r="X16" s="36">
        <f t="shared" ref="X16" si="9">SUM(W16-T16)</f>
        <v>460</v>
      </c>
      <c r="Y16" s="31" t="s">
        <v>115</v>
      </c>
      <c r="Z16" s="66">
        <v>11.5</v>
      </c>
      <c r="AA16" s="38">
        <v>24490</v>
      </c>
      <c r="AB16" s="32">
        <f t="shared" ref="AB16" si="10">SUM(AA16-W16)</f>
        <v>480</v>
      </c>
      <c r="AC16" s="23">
        <v>1</v>
      </c>
      <c r="AD16" s="59">
        <v>1.5</v>
      </c>
      <c r="AE16" s="3"/>
      <c r="AJ16" s="13" t="s">
        <v>13</v>
      </c>
      <c r="AK16" s="31" t="s">
        <v>114</v>
      </c>
      <c r="AL16" s="66">
        <v>12.5</v>
      </c>
      <c r="AM16" s="31">
        <v>22040</v>
      </c>
      <c r="AN16" s="7">
        <v>21190</v>
      </c>
      <c r="AO16" s="7">
        <f t="shared" si="7"/>
        <v>850</v>
      </c>
    </row>
    <row r="17" spans="1:41" ht="21" x14ac:dyDescent="0.45">
      <c r="A17" s="96" t="s">
        <v>165</v>
      </c>
      <c r="B17" s="31"/>
      <c r="C17" s="66"/>
      <c r="D17" s="31"/>
      <c r="E17" s="31" t="s">
        <v>156</v>
      </c>
      <c r="F17" s="31" t="s">
        <v>96</v>
      </c>
      <c r="G17" s="31">
        <v>1</v>
      </c>
      <c r="H17" s="31" t="s">
        <v>96</v>
      </c>
      <c r="I17" s="66"/>
      <c r="J17" s="31"/>
      <c r="K17" s="31" t="s">
        <v>96</v>
      </c>
      <c r="L17" s="66"/>
      <c r="M17" s="31"/>
      <c r="N17" s="36"/>
      <c r="O17" s="31" t="s">
        <v>96</v>
      </c>
      <c r="P17" s="66"/>
      <c r="Q17" s="31"/>
      <c r="R17" s="31" t="s">
        <v>96</v>
      </c>
      <c r="S17" s="66"/>
      <c r="T17" s="31"/>
      <c r="U17" s="31" t="s">
        <v>96</v>
      </c>
      <c r="V17" s="66"/>
      <c r="W17" s="31"/>
      <c r="X17" s="36"/>
      <c r="Y17" s="31" t="s">
        <v>96</v>
      </c>
      <c r="Z17" s="66"/>
      <c r="AA17" s="38"/>
      <c r="AB17" s="32"/>
      <c r="AC17" s="23"/>
      <c r="AD17" s="59"/>
      <c r="AE17" s="3"/>
      <c r="AJ17" s="14" t="s">
        <v>15</v>
      </c>
      <c r="AK17" s="31" t="s">
        <v>114</v>
      </c>
      <c r="AL17" s="66">
        <v>14</v>
      </c>
      <c r="AM17" s="31">
        <v>23370</v>
      </c>
      <c r="AN17" s="7">
        <v>22490</v>
      </c>
      <c r="AO17" s="7">
        <f t="shared" si="7"/>
        <v>880</v>
      </c>
    </row>
    <row r="18" spans="1:41" ht="21" x14ac:dyDescent="0.45">
      <c r="A18" s="14" t="s">
        <v>14</v>
      </c>
      <c r="B18" s="31">
        <v>6</v>
      </c>
      <c r="C18" s="66">
        <v>16.5</v>
      </c>
      <c r="D18" s="31">
        <v>25660</v>
      </c>
      <c r="E18" s="31" t="s">
        <v>157</v>
      </c>
      <c r="F18" s="31" t="s">
        <v>104</v>
      </c>
      <c r="G18" s="31">
        <v>1</v>
      </c>
      <c r="H18" s="31" t="s">
        <v>117</v>
      </c>
      <c r="I18" s="66">
        <v>16.5</v>
      </c>
      <c r="J18" s="31">
        <v>25660</v>
      </c>
      <c r="K18" s="31" t="s">
        <v>117</v>
      </c>
      <c r="L18" s="66">
        <v>17</v>
      </c>
      <c r="M18" s="31">
        <v>26120</v>
      </c>
      <c r="N18" s="36">
        <f t="shared" ref="N18" si="11">SUM(M18-J18)</f>
        <v>460</v>
      </c>
      <c r="O18" s="31" t="s">
        <v>117</v>
      </c>
      <c r="P18" s="66">
        <v>17</v>
      </c>
      <c r="Q18" s="31">
        <v>26120</v>
      </c>
      <c r="R18" s="31" t="s">
        <v>117</v>
      </c>
      <c r="S18" s="66">
        <v>17</v>
      </c>
      <c r="T18" s="31">
        <v>26120</v>
      </c>
      <c r="U18" s="31" t="s">
        <v>117</v>
      </c>
      <c r="V18" s="66">
        <v>17.5</v>
      </c>
      <c r="W18" s="31">
        <v>26580</v>
      </c>
      <c r="X18" s="36">
        <f t="shared" ref="X18" si="12">SUM(W18-T18)</f>
        <v>460</v>
      </c>
      <c r="Y18" s="31" t="s">
        <v>117</v>
      </c>
      <c r="Z18" s="66">
        <v>18</v>
      </c>
      <c r="AA18" s="38">
        <v>27030</v>
      </c>
      <c r="AB18" s="32">
        <f t="shared" ref="AB18" si="13">SUM(AA18-W18)</f>
        <v>450</v>
      </c>
      <c r="AC18" s="23">
        <v>1</v>
      </c>
      <c r="AD18" s="59">
        <v>1.5</v>
      </c>
      <c r="AE18" s="3"/>
      <c r="AJ18" s="14" t="s">
        <v>14</v>
      </c>
      <c r="AK18" s="31">
        <v>6</v>
      </c>
      <c r="AL18" s="66">
        <v>16.5</v>
      </c>
      <c r="AM18" s="31">
        <v>25660</v>
      </c>
      <c r="AN18" s="7">
        <v>24730</v>
      </c>
      <c r="AO18" s="7">
        <f t="shared" si="7"/>
        <v>930</v>
      </c>
    </row>
    <row r="19" spans="1:41" ht="21" x14ac:dyDescent="0.45">
      <c r="A19" s="13" t="s">
        <v>61</v>
      </c>
      <c r="B19" s="31">
        <v>3</v>
      </c>
      <c r="C19" s="66">
        <v>19</v>
      </c>
      <c r="D19" s="31">
        <v>15060</v>
      </c>
      <c r="E19" s="31" t="s">
        <v>159</v>
      </c>
      <c r="F19" s="31" t="s">
        <v>105</v>
      </c>
      <c r="G19" s="31">
        <v>1</v>
      </c>
      <c r="H19" s="31" t="s">
        <v>118</v>
      </c>
      <c r="I19" s="66">
        <v>19</v>
      </c>
      <c r="J19" s="31">
        <v>15060</v>
      </c>
      <c r="K19" s="31" t="s">
        <v>118</v>
      </c>
      <c r="L19" s="94">
        <v>20</v>
      </c>
      <c r="M19" s="40">
        <v>15540</v>
      </c>
      <c r="N19" s="36">
        <f t="shared" ref="N19:N22" si="14">SUM(M19-J19)</f>
        <v>480</v>
      </c>
      <c r="O19" s="31" t="s">
        <v>118</v>
      </c>
      <c r="P19" s="66">
        <v>17</v>
      </c>
      <c r="Q19" s="79">
        <v>15720</v>
      </c>
      <c r="R19" s="33" t="s">
        <v>117</v>
      </c>
      <c r="S19" s="88">
        <v>4.5</v>
      </c>
      <c r="T19" s="33">
        <v>15800</v>
      </c>
      <c r="U19" s="31" t="s">
        <v>117</v>
      </c>
      <c r="V19" s="66">
        <v>5</v>
      </c>
      <c r="W19" s="31">
        <v>16190</v>
      </c>
      <c r="X19" s="36">
        <f t="shared" ref="X19:X22" si="15">SUM(W19-T19)</f>
        <v>390</v>
      </c>
      <c r="Y19" s="31" t="s">
        <v>117</v>
      </c>
      <c r="Z19" s="66">
        <v>5.5</v>
      </c>
      <c r="AA19" s="38">
        <v>16570</v>
      </c>
      <c r="AB19" s="32">
        <f t="shared" ref="AB19:AB22" si="16">SUM(AA19-W19)</f>
        <v>380</v>
      </c>
      <c r="AC19" s="23">
        <v>1</v>
      </c>
      <c r="AD19" s="95">
        <v>2</v>
      </c>
      <c r="AE19" s="3"/>
      <c r="AJ19" s="13" t="s">
        <v>61</v>
      </c>
      <c r="AK19" s="31">
        <v>3</v>
      </c>
      <c r="AL19" s="66">
        <v>19</v>
      </c>
      <c r="AM19" s="31">
        <v>15060</v>
      </c>
      <c r="AN19" s="7">
        <v>14560</v>
      </c>
      <c r="AO19" s="7">
        <f t="shared" si="7"/>
        <v>500</v>
      </c>
    </row>
    <row r="20" spans="1:41" ht="21" x14ac:dyDescent="0.45">
      <c r="A20" s="13" t="s">
        <v>94</v>
      </c>
      <c r="B20" s="31">
        <v>2</v>
      </c>
      <c r="C20" s="66"/>
      <c r="D20" s="31"/>
      <c r="E20" s="31" t="s">
        <v>158</v>
      </c>
      <c r="F20" s="31" t="s">
        <v>105</v>
      </c>
      <c r="G20" s="31">
        <v>0</v>
      </c>
      <c r="H20" s="31" t="s">
        <v>118</v>
      </c>
      <c r="I20" s="66">
        <v>20</v>
      </c>
      <c r="J20" s="31">
        <v>12890</v>
      </c>
      <c r="K20" s="31" t="s">
        <v>118</v>
      </c>
      <c r="L20" s="66">
        <v>20.5</v>
      </c>
      <c r="M20" s="31">
        <v>13110</v>
      </c>
      <c r="N20" s="36">
        <f t="shared" si="14"/>
        <v>220</v>
      </c>
      <c r="O20" s="31" t="s">
        <v>118</v>
      </c>
      <c r="P20" s="66">
        <v>12.5</v>
      </c>
      <c r="Q20" s="79">
        <v>13230</v>
      </c>
      <c r="R20" s="31" t="s">
        <v>118</v>
      </c>
      <c r="S20" s="66">
        <v>12.5</v>
      </c>
      <c r="T20" s="31">
        <v>13230</v>
      </c>
      <c r="U20" s="31" t="s">
        <v>118</v>
      </c>
      <c r="V20" s="66">
        <v>13</v>
      </c>
      <c r="W20" s="31">
        <v>13500</v>
      </c>
      <c r="X20" s="36">
        <f t="shared" si="15"/>
        <v>270</v>
      </c>
      <c r="Y20" s="31" t="s">
        <v>118</v>
      </c>
      <c r="Z20" s="66">
        <v>13.5</v>
      </c>
      <c r="AA20" s="38">
        <v>13760</v>
      </c>
      <c r="AB20" s="32">
        <f t="shared" si="16"/>
        <v>260</v>
      </c>
      <c r="AC20" s="23">
        <v>1</v>
      </c>
      <c r="AD20" s="59">
        <v>1.5</v>
      </c>
      <c r="AE20" s="3"/>
      <c r="AJ20" s="93" t="s">
        <v>165</v>
      </c>
      <c r="AK20" s="31">
        <v>2</v>
      </c>
      <c r="AL20" s="66"/>
      <c r="AM20" s="31"/>
      <c r="AN20" s="7"/>
      <c r="AO20" s="7"/>
    </row>
    <row r="21" spans="1:41" ht="21" x14ac:dyDescent="0.45">
      <c r="A21" s="13" t="s">
        <v>18</v>
      </c>
      <c r="B21" s="31">
        <v>7</v>
      </c>
      <c r="C21" s="66">
        <v>12</v>
      </c>
      <c r="D21" s="31">
        <v>26460</v>
      </c>
      <c r="E21" s="31" t="s">
        <v>160</v>
      </c>
      <c r="F21" s="31" t="s">
        <v>96</v>
      </c>
      <c r="G21" s="31">
        <v>1</v>
      </c>
      <c r="H21" s="31" t="s">
        <v>96</v>
      </c>
      <c r="I21" s="66">
        <v>12</v>
      </c>
      <c r="J21" s="31">
        <v>26460</v>
      </c>
      <c r="K21" s="31" t="s">
        <v>96</v>
      </c>
      <c r="L21" s="94">
        <v>13</v>
      </c>
      <c r="M21" s="40">
        <v>27480</v>
      </c>
      <c r="N21" s="36">
        <f t="shared" si="14"/>
        <v>1020</v>
      </c>
      <c r="O21" s="31" t="s">
        <v>96</v>
      </c>
      <c r="P21" s="66">
        <v>14</v>
      </c>
      <c r="Q21" s="31">
        <v>27480</v>
      </c>
      <c r="R21" s="31" t="s">
        <v>96</v>
      </c>
      <c r="S21" s="66">
        <v>14</v>
      </c>
      <c r="T21" s="31">
        <v>27480</v>
      </c>
      <c r="U21" s="31" t="s">
        <v>96</v>
      </c>
      <c r="V21" s="66">
        <v>14.5</v>
      </c>
      <c r="W21" s="31">
        <v>28030</v>
      </c>
      <c r="X21" s="36">
        <f t="shared" si="15"/>
        <v>550</v>
      </c>
      <c r="Y21" s="31" t="s">
        <v>96</v>
      </c>
      <c r="Z21" s="66">
        <v>15</v>
      </c>
      <c r="AA21" s="38">
        <v>28560</v>
      </c>
      <c r="AB21" s="32">
        <f t="shared" si="16"/>
        <v>530</v>
      </c>
      <c r="AC21" s="23">
        <v>1</v>
      </c>
      <c r="AD21" s="95">
        <v>2</v>
      </c>
      <c r="AE21" s="3"/>
      <c r="AJ21" s="13" t="s">
        <v>18</v>
      </c>
      <c r="AK21" s="31">
        <v>7</v>
      </c>
      <c r="AL21" s="66">
        <v>12</v>
      </c>
      <c r="AM21" s="31">
        <v>26460</v>
      </c>
      <c r="AN21" s="7">
        <v>25470</v>
      </c>
      <c r="AO21" s="7">
        <f>SUM(AM21-AN21)</f>
        <v>990</v>
      </c>
    </row>
    <row r="22" spans="1:41" ht="21" x14ac:dyDescent="0.45">
      <c r="A22" s="14" t="s">
        <v>19</v>
      </c>
      <c r="B22" s="31" t="s">
        <v>114</v>
      </c>
      <c r="C22" s="66">
        <v>8</v>
      </c>
      <c r="D22" s="31">
        <v>18440</v>
      </c>
      <c r="E22" s="31" t="s">
        <v>161</v>
      </c>
      <c r="F22" s="31" t="s">
        <v>104</v>
      </c>
      <c r="G22" s="31">
        <v>1</v>
      </c>
      <c r="H22" s="31" t="s">
        <v>117</v>
      </c>
      <c r="I22" s="66">
        <v>8</v>
      </c>
      <c r="J22" s="31">
        <v>18440</v>
      </c>
      <c r="K22" s="31" t="s">
        <v>117</v>
      </c>
      <c r="L22" s="66">
        <v>8.5</v>
      </c>
      <c r="M22" s="31">
        <v>18810</v>
      </c>
      <c r="N22" s="36">
        <f t="shared" si="14"/>
        <v>370</v>
      </c>
      <c r="O22" s="31" t="s">
        <v>117</v>
      </c>
      <c r="P22" s="66">
        <v>8.5</v>
      </c>
      <c r="Q22" s="31">
        <v>18810</v>
      </c>
      <c r="R22" s="31" t="s">
        <v>117</v>
      </c>
      <c r="S22" s="66">
        <v>8.5</v>
      </c>
      <c r="T22" s="31">
        <v>18810</v>
      </c>
      <c r="U22" s="31" t="s">
        <v>117</v>
      </c>
      <c r="V22" s="66">
        <v>9</v>
      </c>
      <c r="W22" s="31">
        <v>19200</v>
      </c>
      <c r="X22" s="36">
        <f t="shared" si="15"/>
        <v>390</v>
      </c>
      <c r="Y22" s="31" t="s">
        <v>117</v>
      </c>
      <c r="Z22" s="66">
        <v>9.5</v>
      </c>
      <c r="AA22" s="38">
        <v>19580</v>
      </c>
      <c r="AB22" s="32">
        <f t="shared" si="16"/>
        <v>380</v>
      </c>
      <c r="AC22" s="23">
        <v>1</v>
      </c>
      <c r="AD22" s="23">
        <v>1.5</v>
      </c>
      <c r="AE22" s="3"/>
      <c r="AJ22" s="14" t="s">
        <v>19</v>
      </c>
      <c r="AK22" s="31" t="s">
        <v>114</v>
      </c>
      <c r="AL22" s="66">
        <v>8</v>
      </c>
      <c r="AM22" s="31">
        <v>18440</v>
      </c>
      <c r="AN22" s="7">
        <v>17690</v>
      </c>
      <c r="AO22" s="7">
        <f>SUM(AM22-AN22)</f>
        <v>750</v>
      </c>
    </row>
    <row r="23" spans="1:41" ht="21" x14ac:dyDescent="0.45">
      <c r="A23" s="165"/>
      <c r="B23" s="165"/>
      <c r="C23" s="165"/>
      <c r="D23" s="165"/>
      <c r="E23" s="92"/>
      <c r="F23" s="87" t="s">
        <v>1</v>
      </c>
      <c r="G23" s="48">
        <f>SUM(G9:G22)</f>
        <v>12</v>
      </c>
      <c r="H23" s="7"/>
      <c r="I23" s="7"/>
      <c r="J23" s="48">
        <f>SUM(J9:J22)</f>
        <v>267490</v>
      </c>
      <c r="K23" s="7"/>
      <c r="L23" s="7"/>
      <c r="M23" s="48">
        <f>SUM(M9:M22)</f>
        <v>273190</v>
      </c>
      <c r="N23" s="48">
        <f>SUM(N9:N22)</f>
        <v>5700</v>
      </c>
      <c r="O23" s="81"/>
      <c r="P23" s="81"/>
      <c r="Q23" s="48">
        <f>SUM(Q9:Q22)</f>
        <v>273850</v>
      </c>
      <c r="R23" s="7"/>
      <c r="S23" s="7"/>
      <c r="T23" s="48">
        <f>SUM(T9:T22)</f>
        <v>273930</v>
      </c>
      <c r="U23" s="7"/>
      <c r="V23" s="7"/>
      <c r="W23" s="48">
        <f>SUM(W9:W22)</f>
        <v>279150</v>
      </c>
      <c r="X23" s="48">
        <f>SUM(X9:X22)</f>
        <v>5220</v>
      </c>
      <c r="Y23" s="7"/>
      <c r="Z23" s="7"/>
      <c r="AA23" s="48">
        <f>SUM(AA9:AA22)</f>
        <v>284280</v>
      </c>
      <c r="AB23" s="48">
        <f>SUM(AB9:AB22)</f>
        <v>5130</v>
      </c>
      <c r="AC23" s="24"/>
      <c r="AD23" s="24"/>
      <c r="AE23" s="3"/>
    </row>
    <row r="24" spans="1:41" ht="21" x14ac:dyDescent="0.45">
      <c r="A24" s="90"/>
      <c r="B24" s="91"/>
      <c r="C24" s="91"/>
      <c r="D24" s="91"/>
      <c r="E24" s="91"/>
      <c r="F24" s="91"/>
      <c r="G24" s="166" t="s">
        <v>93</v>
      </c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8"/>
      <c r="T24" s="49">
        <f>SUM(T23*6/100)</f>
        <v>16435.8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41" ht="21" x14ac:dyDescent="0.45">
      <c r="A25" s="90"/>
      <c r="B25" s="91"/>
      <c r="C25" s="91"/>
      <c r="D25" s="91"/>
      <c r="E25" s="91"/>
      <c r="F25" s="91"/>
      <c r="G25" s="166" t="s">
        <v>168</v>
      </c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8"/>
      <c r="T25" s="50">
        <f>SUM(T24-N23)</f>
        <v>10735.8</v>
      </c>
      <c r="U25" s="34"/>
      <c r="V25" s="34"/>
      <c r="W25" s="35" t="s">
        <v>42</v>
      </c>
      <c r="X25" s="153">
        <f>SUM(T25-X23)</f>
        <v>5515.7999999999993</v>
      </c>
      <c r="Y25" s="154"/>
      <c r="Z25" s="80"/>
      <c r="AA25" s="58" t="s">
        <v>42</v>
      </c>
      <c r="AB25" s="43">
        <f>SUM(X25-AB23)</f>
        <v>385.79999999999927</v>
      </c>
      <c r="AC25" s="3"/>
      <c r="AD25" s="3"/>
      <c r="AE25" s="3"/>
    </row>
    <row r="26" spans="1:41" ht="21" x14ac:dyDescent="0.4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41" ht="21" x14ac:dyDescent="0.45">
      <c r="A27" s="76" t="s">
        <v>62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41" ht="21" x14ac:dyDescent="0.45">
      <c r="A28" s="3"/>
      <c r="B28" s="77" t="s">
        <v>63</v>
      </c>
      <c r="C28" s="29"/>
      <c r="D28" s="77" t="s">
        <v>64</v>
      </c>
      <c r="E28" s="129" t="s">
        <v>143</v>
      </c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85"/>
      <c r="S28" s="164" t="s">
        <v>62</v>
      </c>
      <c r="T28" s="161"/>
      <c r="U28" s="129" t="s">
        <v>144</v>
      </c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85"/>
    </row>
    <row r="29" spans="1:41" ht="21" x14ac:dyDescent="0.45">
      <c r="A29" s="3"/>
      <c r="B29" s="77" t="s">
        <v>63</v>
      </c>
      <c r="C29" s="40"/>
      <c r="D29" s="77" t="s">
        <v>64</v>
      </c>
      <c r="E29" s="129" t="s">
        <v>140</v>
      </c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85"/>
      <c r="S29" s="85"/>
      <c r="T29" s="85"/>
      <c r="U29" s="129" t="s">
        <v>136</v>
      </c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85"/>
    </row>
    <row r="30" spans="1:41" ht="21" x14ac:dyDescent="0.45">
      <c r="A30" s="3"/>
      <c r="B30" s="77" t="s">
        <v>63</v>
      </c>
      <c r="C30" s="36"/>
      <c r="D30" s="77" t="s">
        <v>64</v>
      </c>
      <c r="E30" s="129" t="s">
        <v>67</v>
      </c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85"/>
      <c r="S30" s="85"/>
      <c r="T30" s="85"/>
      <c r="U30" s="129" t="s">
        <v>139</v>
      </c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85"/>
    </row>
    <row r="31" spans="1:41" ht="21" x14ac:dyDescent="0.45">
      <c r="A31" s="3"/>
      <c r="B31" s="77" t="s">
        <v>63</v>
      </c>
      <c r="C31" s="42"/>
      <c r="D31" s="77" t="s">
        <v>64</v>
      </c>
      <c r="E31" s="129" t="s">
        <v>141</v>
      </c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85"/>
      <c r="S31" s="85"/>
      <c r="T31" s="85"/>
      <c r="U31" s="129" t="s">
        <v>119</v>
      </c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85"/>
    </row>
    <row r="32" spans="1:41" ht="21" x14ac:dyDescent="0.45">
      <c r="A32" s="3"/>
      <c r="B32" s="77" t="s">
        <v>63</v>
      </c>
      <c r="C32" s="43"/>
      <c r="D32" s="77" t="s">
        <v>64</v>
      </c>
      <c r="E32" s="129" t="s">
        <v>69</v>
      </c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85"/>
      <c r="S32" s="85"/>
      <c r="T32" s="85"/>
      <c r="U32" s="86" t="s">
        <v>120</v>
      </c>
      <c r="V32" s="129" t="s">
        <v>129</v>
      </c>
      <c r="W32" s="129"/>
      <c r="X32" s="129"/>
      <c r="Y32" s="129"/>
      <c r="Z32" s="129"/>
      <c r="AA32" s="129"/>
      <c r="AB32" s="85"/>
      <c r="AC32" s="3"/>
      <c r="AD32" s="3"/>
      <c r="AE32" s="3"/>
      <c r="AF32" s="3"/>
      <c r="AG32" s="3"/>
      <c r="AH32" s="3"/>
      <c r="AI32" s="3"/>
      <c r="AJ32" s="3"/>
    </row>
    <row r="33" spans="1:36" ht="21" x14ac:dyDescent="0.45">
      <c r="A33" s="3"/>
      <c r="B33" s="77" t="s">
        <v>63</v>
      </c>
      <c r="C33" s="41"/>
      <c r="D33" s="77" t="s">
        <v>64</v>
      </c>
      <c r="E33" s="129" t="s">
        <v>71</v>
      </c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85"/>
      <c r="S33" s="85"/>
      <c r="T33" s="85"/>
      <c r="U33" s="86" t="s">
        <v>121</v>
      </c>
      <c r="V33" s="129" t="s">
        <v>130</v>
      </c>
      <c r="W33" s="129"/>
      <c r="X33" s="129"/>
      <c r="Y33" s="129"/>
      <c r="Z33" s="129"/>
      <c r="AA33" s="129"/>
      <c r="AB33" s="85"/>
      <c r="AC33" s="3"/>
      <c r="AD33" s="3"/>
      <c r="AE33" s="3"/>
      <c r="AF33" s="3"/>
      <c r="AG33" s="3"/>
      <c r="AH33" s="3"/>
      <c r="AI33" s="3"/>
      <c r="AJ33" s="3"/>
    </row>
    <row r="34" spans="1:36" ht="21" x14ac:dyDescent="0.45">
      <c r="A34" s="3"/>
      <c r="B34" s="77" t="s">
        <v>63</v>
      </c>
      <c r="C34" s="44"/>
      <c r="D34" s="77" t="s">
        <v>64</v>
      </c>
      <c r="E34" s="129" t="s">
        <v>137</v>
      </c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85"/>
      <c r="S34" s="85"/>
      <c r="T34" s="85"/>
      <c r="U34" s="86" t="s">
        <v>115</v>
      </c>
      <c r="V34" s="129" t="s">
        <v>131</v>
      </c>
      <c r="W34" s="129"/>
      <c r="X34" s="129"/>
      <c r="Y34" s="129"/>
      <c r="Z34" s="129"/>
      <c r="AA34" s="129"/>
      <c r="AB34" s="85"/>
      <c r="AC34" s="3"/>
      <c r="AD34" s="3"/>
      <c r="AE34" s="3"/>
      <c r="AF34" s="3"/>
      <c r="AG34" s="3"/>
      <c r="AH34" s="3"/>
      <c r="AI34" s="3"/>
      <c r="AJ34" s="3"/>
    </row>
    <row r="35" spans="1:36" ht="21" x14ac:dyDescent="0.45">
      <c r="A35" s="3"/>
      <c r="B35" s="77" t="s">
        <v>63</v>
      </c>
      <c r="C35" s="82"/>
      <c r="D35" s="77" t="s">
        <v>64</v>
      </c>
      <c r="E35" s="129" t="s">
        <v>145</v>
      </c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85"/>
      <c r="S35" s="85"/>
      <c r="T35" s="85"/>
      <c r="U35" s="86" t="s">
        <v>116</v>
      </c>
      <c r="V35" s="129" t="s">
        <v>132</v>
      </c>
      <c r="W35" s="129"/>
      <c r="X35" s="129"/>
      <c r="Y35" s="129"/>
      <c r="Z35" s="129"/>
      <c r="AA35" s="129"/>
      <c r="AB35" s="85"/>
      <c r="AC35" s="3"/>
      <c r="AD35" s="3"/>
      <c r="AE35" s="3"/>
      <c r="AF35" s="3"/>
      <c r="AG35" s="3"/>
      <c r="AH35" s="3"/>
      <c r="AI35" s="3"/>
      <c r="AJ35" s="3"/>
    </row>
    <row r="36" spans="1:36" ht="21" x14ac:dyDescent="0.45">
      <c r="A36" s="85"/>
      <c r="B36" s="85"/>
      <c r="C36" s="85"/>
      <c r="D36" s="85"/>
      <c r="E36" s="85"/>
      <c r="F36" s="85"/>
      <c r="G36" s="85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86" t="s">
        <v>117</v>
      </c>
      <c r="V36" s="129" t="s">
        <v>133</v>
      </c>
      <c r="W36" s="129"/>
      <c r="X36" s="129"/>
      <c r="Y36" s="129"/>
      <c r="Z36" s="129"/>
      <c r="AA36" s="129"/>
      <c r="AB36" s="85"/>
      <c r="AC36" s="3"/>
      <c r="AD36" s="3"/>
      <c r="AE36" s="3"/>
      <c r="AF36" s="3"/>
      <c r="AG36" s="3"/>
      <c r="AH36" s="3"/>
      <c r="AI36" s="3"/>
      <c r="AJ36" s="3"/>
    </row>
    <row r="37" spans="1:36" ht="21" x14ac:dyDescent="0.45">
      <c r="A37" s="75"/>
      <c r="B37" s="169" t="s">
        <v>75</v>
      </c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83" t="s">
        <v>118</v>
      </c>
      <c r="V37" s="129" t="s">
        <v>134</v>
      </c>
      <c r="W37" s="129"/>
      <c r="X37" s="129"/>
      <c r="Y37" s="129"/>
      <c r="Z37" s="129"/>
      <c r="AA37" s="129"/>
      <c r="AB37" s="85"/>
      <c r="AC37" s="3"/>
      <c r="AD37" s="3"/>
      <c r="AE37" s="3"/>
      <c r="AF37" s="3"/>
      <c r="AG37" s="3"/>
      <c r="AH37" s="3"/>
      <c r="AI37" s="3"/>
      <c r="AJ37" s="3"/>
    </row>
    <row r="38" spans="1:36" ht="21" x14ac:dyDescent="0.45">
      <c r="A38" s="164" t="s">
        <v>76</v>
      </c>
      <c r="B38" s="164"/>
      <c r="C38" s="164"/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4"/>
      <c r="S38" s="164"/>
      <c r="T38" s="164"/>
      <c r="U38" s="84"/>
      <c r="V38" s="84"/>
      <c r="W38" s="84"/>
      <c r="X38" s="3"/>
      <c r="Y38" s="3"/>
      <c r="Z38" s="3"/>
      <c r="AA38" s="3"/>
      <c r="AB38" s="3"/>
      <c r="AC38" s="3"/>
      <c r="AD38" s="3" t="s">
        <v>135</v>
      </c>
      <c r="AE38" s="3"/>
      <c r="AF38" s="3"/>
      <c r="AG38" s="3"/>
      <c r="AH38" s="3"/>
      <c r="AI38" s="3"/>
      <c r="AJ38" s="3"/>
    </row>
    <row r="39" spans="1:36" ht="21" x14ac:dyDescent="0.45">
      <c r="A39" s="129" t="s">
        <v>91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85"/>
      <c r="V39" s="85"/>
      <c r="W39" s="8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21" x14ac:dyDescent="0.45">
      <c r="A40" s="129" t="s">
        <v>79</v>
      </c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85"/>
      <c r="V40" s="85"/>
      <c r="W40" s="8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21" x14ac:dyDescent="0.45">
      <c r="A41" s="129" t="s">
        <v>80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85"/>
      <c r="V41" s="85"/>
      <c r="W41" s="85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21" x14ac:dyDescent="0.45">
      <c r="A42" s="129" t="s">
        <v>124</v>
      </c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85"/>
      <c r="V42" s="85"/>
      <c r="W42" s="85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21" x14ac:dyDescent="0.45">
      <c r="A43" s="129" t="s">
        <v>82</v>
      </c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85"/>
      <c r="V43" s="85"/>
      <c r="W43" s="85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21" x14ac:dyDescent="0.45">
      <c r="A44" s="129" t="s">
        <v>127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85"/>
      <c r="V44" s="85"/>
      <c r="W44" s="8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21" x14ac:dyDescent="0.45">
      <c r="A45" s="129" t="s">
        <v>128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85"/>
      <c r="V45" s="85"/>
      <c r="W45" s="8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21" x14ac:dyDescent="0.45">
      <c r="A46" s="129" t="s">
        <v>142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85"/>
      <c r="V46" s="85"/>
      <c r="W46" s="8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21" x14ac:dyDescent="0.45">
      <c r="A47" s="161" t="s">
        <v>138</v>
      </c>
      <c r="B47" s="161"/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85"/>
      <c r="V47" s="85"/>
      <c r="W47" s="85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21" x14ac:dyDescent="0.4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21" x14ac:dyDescent="0.4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21" x14ac:dyDescent="0.4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21" x14ac:dyDescent="0.4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21" x14ac:dyDescent="0.4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21" x14ac:dyDescent="0.4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21" x14ac:dyDescent="0.4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21" x14ac:dyDescent="0.4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21" x14ac:dyDescent="0.4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21" x14ac:dyDescent="0.4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21" x14ac:dyDescent="0.4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21" x14ac:dyDescent="0.4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21" x14ac:dyDescent="0.4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21" x14ac:dyDescent="0.4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21" x14ac:dyDescent="0.4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21" x14ac:dyDescent="0.4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21" x14ac:dyDescent="0.4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21" x14ac:dyDescent="0.4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21" x14ac:dyDescent="0.4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21" x14ac:dyDescent="0.4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21" x14ac:dyDescent="0.4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21" x14ac:dyDescent="0.4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21" x14ac:dyDescent="0.4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21" x14ac:dyDescent="0.4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21" x14ac:dyDescent="0.4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21" x14ac:dyDescent="0.4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21" x14ac:dyDescent="0.4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21" x14ac:dyDescent="0.4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21" x14ac:dyDescent="0.4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21" x14ac:dyDescent="0.4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21" x14ac:dyDescent="0.4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21" x14ac:dyDescent="0.4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21" x14ac:dyDescent="0.4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21" x14ac:dyDescent="0.4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21" x14ac:dyDescent="0.4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21" x14ac:dyDescent="0.4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21" x14ac:dyDescent="0.4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21" x14ac:dyDescent="0.4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21" x14ac:dyDescent="0.4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21" x14ac:dyDescent="0.4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21" x14ac:dyDescent="0.4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ht="21" x14ac:dyDescent="0.4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21" x14ac:dyDescent="0.4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ht="21" x14ac:dyDescent="0.4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ht="21" x14ac:dyDescent="0.4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ht="21" x14ac:dyDescent="0.4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ht="21" x14ac:dyDescent="0.4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ht="21" x14ac:dyDescent="0.4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ht="21" x14ac:dyDescent="0.4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21" x14ac:dyDescent="0.4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21" x14ac:dyDescent="0.4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21" x14ac:dyDescent="0.4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ht="21" x14ac:dyDescent="0.4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21" x14ac:dyDescent="0.4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ht="21" x14ac:dyDescent="0.4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21" x14ac:dyDescent="0.4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21" x14ac:dyDescent="0.4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ht="21" x14ac:dyDescent="0.4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ht="21" x14ac:dyDescent="0.4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ht="21" x14ac:dyDescent="0.4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ht="21" x14ac:dyDescent="0.4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ht="21" x14ac:dyDescent="0.4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ht="21" x14ac:dyDescent="0.4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ht="21" x14ac:dyDescent="0.4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ht="21" x14ac:dyDescent="0.4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ht="21" x14ac:dyDescent="0.4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ht="21" x14ac:dyDescent="0.4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ht="21" x14ac:dyDescent="0.4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21" x14ac:dyDescent="0.4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21" x14ac:dyDescent="0.4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ht="21" x14ac:dyDescent="0.4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21" x14ac:dyDescent="0.4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</sheetData>
  <mergeCells count="66">
    <mergeCell ref="B37:T37"/>
    <mergeCell ref="A38:T38"/>
    <mergeCell ref="A39:T39"/>
    <mergeCell ref="A45:T45"/>
    <mergeCell ref="E32:Q32"/>
    <mergeCell ref="E33:Q33"/>
    <mergeCell ref="E34:Q34"/>
    <mergeCell ref="E35:Q35"/>
    <mergeCell ref="A46:T46"/>
    <mergeCell ref="A47:T47"/>
    <mergeCell ref="A40:T40"/>
    <mergeCell ref="A41:T41"/>
    <mergeCell ref="A42:T42"/>
    <mergeCell ref="A43:T43"/>
    <mergeCell ref="A44:T44"/>
    <mergeCell ref="O5:Q5"/>
    <mergeCell ref="O6:Q6"/>
    <mergeCell ref="O7:Q7"/>
    <mergeCell ref="A1:AD1"/>
    <mergeCell ref="A3:AD3"/>
    <mergeCell ref="A5:A8"/>
    <mergeCell ref="B5:D5"/>
    <mergeCell ref="H5:J5"/>
    <mergeCell ref="K5:N5"/>
    <mergeCell ref="R5:T5"/>
    <mergeCell ref="U5:X5"/>
    <mergeCell ref="Y5:AB5"/>
    <mergeCell ref="B6:D6"/>
    <mergeCell ref="H6:J6"/>
    <mergeCell ref="K6:N6"/>
    <mergeCell ref="B7:D7"/>
    <mergeCell ref="R7:T7"/>
    <mergeCell ref="U7:X7"/>
    <mergeCell ref="E31:Q31"/>
    <mergeCell ref="E28:Q28"/>
    <mergeCell ref="E29:Q29"/>
    <mergeCell ref="E30:Q30"/>
    <mergeCell ref="G24:S24"/>
    <mergeCell ref="G25:S25"/>
    <mergeCell ref="A2:AD2"/>
    <mergeCell ref="S28:T28"/>
    <mergeCell ref="U28:AM28"/>
    <mergeCell ref="U29:AM29"/>
    <mergeCell ref="U30:AM30"/>
    <mergeCell ref="E5:F5"/>
    <mergeCell ref="E6:F6"/>
    <mergeCell ref="E7:F7"/>
    <mergeCell ref="X25:Y25"/>
    <mergeCell ref="A23:D23"/>
    <mergeCell ref="R6:T6"/>
    <mergeCell ref="U6:X6"/>
    <mergeCell ref="Y6:AB6"/>
    <mergeCell ref="Y7:AB7"/>
    <mergeCell ref="H7:J7"/>
    <mergeCell ref="K7:N7"/>
    <mergeCell ref="V37:AA37"/>
    <mergeCell ref="U31:AM31"/>
    <mergeCell ref="V32:AA32"/>
    <mergeCell ref="V33:AA33"/>
    <mergeCell ref="V34:AA34"/>
    <mergeCell ref="V35:AA35"/>
    <mergeCell ref="AK5:AO5"/>
    <mergeCell ref="AK6:AO6"/>
    <mergeCell ref="AK7:AO7"/>
    <mergeCell ref="AJ5:AJ8"/>
    <mergeCell ref="V36:AA36"/>
  </mergeCells>
  <pageMargins left="0.43307086614173229" right="0.39370078740157483" top="0.55118110236220474" bottom="0.55118110236220474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2"/>
  <sheetViews>
    <sheetView topLeftCell="A13" workbookViewId="0">
      <selection activeCell="W21" sqref="W21:AF24"/>
    </sheetView>
  </sheetViews>
  <sheetFormatPr defaultRowHeight="12.75" x14ac:dyDescent="0.2"/>
  <cols>
    <col min="1" max="1" width="18" customWidth="1"/>
    <col min="2" max="2" width="5" customWidth="1"/>
    <col min="3" max="3" width="7.7109375" customWidth="1"/>
    <col min="4" max="4" width="7.28515625" customWidth="1"/>
    <col min="5" max="5" width="5" customWidth="1"/>
    <col min="6" max="6" width="7.7109375" customWidth="1"/>
    <col min="7" max="7" width="5" customWidth="1"/>
    <col min="8" max="8" width="7.7109375" customWidth="1"/>
    <col min="9" max="9" width="6.42578125" customWidth="1"/>
    <col min="10" max="10" width="5" customWidth="1"/>
    <col min="11" max="11" width="9" customWidth="1"/>
    <col min="12" max="12" width="5" customWidth="1"/>
    <col min="13" max="13" width="7.7109375" customWidth="1"/>
    <col min="14" max="14" width="6.42578125" customWidth="1"/>
    <col min="15" max="15" width="5" customWidth="1"/>
    <col min="16" max="16" width="7.7109375" customWidth="1"/>
    <col min="17" max="17" width="7.42578125" customWidth="1"/>
    <col min="18" max="18" width="9.5703125" customWidth="1"/>
    <col min="19" max="19" width="7.5703125" customWidth="1"/>
    <col min="20" max="20" width="1.140625" customWidth="1"/>
    <col min="21" max="21" width="18" customWidth="1"/>
    <col min="23" max="23" width="10" customWidth="1"/>
    <col min="30" max="30" width="12.28515625" customWidth="1"/>
    <col min="32" max="32" width="12.42578125" customWidth="1"/>
  </cols>
  <sheetData>
    <row r="1" spans="1:32" ht="23.25" x14ac:dyDescent="0.5">
      <c r="A1" s="147" t="s">
        <v>46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30"/>
      <c r="U1" s="3"/>
      <c r="V1" s="3"/>
      <c r="W1" s="3"/>
      <c r="X1" s="3"/>
      <c r="Y1" s="3"/>
      <c r="Z1" s="3"/>
      <c r="AA1" s="3"/>
      <c r="AB1" s="30"/>
      <c r="AC1" s="30"/>
      <c r="AD1" s="30"/>
    </row>
    <row r="2" spans="1:32" ht="23.25" x14ac:dyDescent="0.5">
      <c r="A2" s="147" t="s">
        <v>2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30"/>
      <c r="U2" s="3"/>
      <c r="V2" s="3"/>
      <c r="W2" s="3"/>
      <c r="X2" s="3"/>
      <c r="Y2" s="3"/>
      <c r="Z2" s="3"/>
      <c r="AA2" s="3"/>
      <c r="AB2" s="30"/>
      <c r="AC2" s="30"/>
      <c r="AD2" s="30"/>
    </row>
    <row r="3" spans="1:32" ht="21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0"/>
      <c r="U3" s="3"/>
      <c r="V3" s="3"/>
      <c r="W3" s="3"/>
      <c r="X3" s="3"/>
      <c r="Y3" s="3"/>
      <c r="Z3" s="3"/>
      <c r="AA3" s="3"/>
      <c r="AB3" s="30"/>
      <c r="AC3" s="30"/>
      <c r="AD3" s="30"/>
    </row>
    <row r="4" spans="1:32" ht="21" x14ac:dyDescent="0.45">
      <c r="A4" s="130" t="s">
        <v>0</v>
      </c>
      <c r="B4" s="148" t="s">
        <v>20</v>
      </c>
      <c r="C4" s="149"/>
      <c r="D4" s="2" t="s">
        <v>24</v>
      </c>
      <c r="E4" s="148" t="s">
        <v>20</v>
      </c>
      <c r="F4" s="149"/>
      <c r="G4" s="148" t="s">
        <v>33</v>
      </c>
      <c r="H4" s="150"/>
      <c r="I4" s="149"/>
      <c r="J4" s="148" t="s">
        <v>20</v>
      </c>
      <c r="K4" s="149"/>
      <c r="L4" s="148" t="s">
        <v>33</v>
      </c>
      <c r="M4" s="150"/>
      <c r="N4" s="149"/>
      <c r="O4" s="148" t="s">
        <v>33</v>
      </c>
      <c r="P4" s="150"/>
      <c r="Q4" s="149"/>
      <c r="R4" s="2" t="s">
        <v>36</v>
      </c>
      <c r="S4" s="2" t="s">
        <v>39</v>
      </c>
      <c r="T4" s="30"/>
      <c r="U4" s="130" t="s">
        <v>62</v>
      </c>
      <c r="V4" s="3"/>
      <c r="W4" s="3"/>
      <c r="X4" s="3"/>
      <c r="Y4" s="3"/>
      <c r="Z4" s="3"/>
      <c r="AA4" s="3"/>
      <c r="AB4" s="30"/>
      <c r="AC4" s="30"/>
      <c r="AD4" s="30"/>
      <c r="AE4" s="30"/>
      <c r="AF4" s="30"/>
    </row>
    <row r="5" spans="1:32" ht="21" x14ac:dyDescent="0.45">
      <c r="A5" s="131"/>
      <c r="B5" s="133" t="s">
        <v>3</v>
      </c>
      <c r="C5" s="134"/>
      <c r="D5" s="4" t="s">
        <v>25</v>
      </c>
      <c r="E5" s="133" t="s">
        <v>87</v>
      </c>
      <c r="F5" s="134"/>
      <c r="G5" s="133" t="s">
        <v>31</v>
      </c>
      <c r="H5" s="135"/>
      <c r="I5" s="134"/>
      <c r="J5" s="133" t="s">
        <v>3</v>
      </c>
      <c r="K5" s="134"/>
      <c r="L5" s="133" t="s">
        <v>50</v>
      </c>
      <c r="M5" s="135"/>
      <c r="N5" s="134"/>
      <c r="O5" s="133" t="s">
        <v>50</v>
      </c>
      <c r="P5" s="135"/>
      <c r="Q5" s="134"/>
      <c r="R5" s="4" t="s">
        <v>37</v>
      </c>
      <c r="S5" s="4" t="s">
        <v>20</v>
      </c>
      <c r="T5" s="30"/>
      <c r="U5" s="131"/>
      <c r="V5" s="3"/>
      <c r="W5" s="39" t="s">
        <v>62</v>
      </c>
      <c r="X5" s="3"/>
      <c r="Y5" s="3"/>
      <c r="Z5" s="3"/>
      <c r="AA5" s="3"/>
      <c r="AB5" s="30"/>
      <c r="AC5" s="30"/>
      <c r="AD5" s="30"/>
      <c r="AE5" s="30"/>
      <c r="AF5" s="30"/>
    </row>
    <row r="6" spans="1:32" ht="21" x14ac:dyDescent="0.45">
      <c r="A6" s="131"/>
      <c r="B6" s="136" t="s">
        <v>47</v>
      </c>
      <c r="C6" s="137"/>
      <c r="D6" s="4" t="s">
        <v>27</v>
      </c>
      <c r="E6" s="138" t="s">
        <v>89</v>
      </c>
      <c r="F6" s="140"/>
      <c r="G6" s="141" t="s">
        <v>48</v>
      </c>
      <c r="H6" s="142"/>
      <c r="I6" s="143"/>
      <c r="J6" s="144" t="s">
        <v>49</v>
      </c>
      <c r="K6" s="146"/>
      <c r="L6" s="141" t="s">
        <v>85</v>
      </c>
      <c r="M6" s="142"/>
      <c r="N6" s="143"/>
      <c r="O6" s="141" t="s">
        <v>86</v>
      </c>
      <c r="P6" s="142"/>
      <c r="Q6" s="143"/>
      <c r="R6" s="4" t="s">
        <v>3</v>
      </c>
      <c r="S6" s="4" t="s">
        <v>40</v>
      </c>
      <c r="T6" s="30"/>
      <c r="U6" s="131"/>
      <c r="V6" s="3"/>
      <c r="W6" s="3"/>
      <c r="X6" s="9" t="s">
        <v>63</v>
      </c>
      <c r="Y6" s="29"/>
      <c r="Z6" s="9" t="s">
        <v>64</v>
      </c>
      <c r="AA6" s="129" t="s">
        <v>65</v>
      </c>
      <c r="AB6" s="129"/>
      <c r="AC6" s="129"/>
      <c r="AD6" s="129"/>
      <c r="AE6" s="129"/>
      <c r="AF6" s="129"/>
    </row>
    <row r="7" spans="1:32" ht="21" x14ac:dyDescent="0.45">
      <c r="A7" s="132"/>
      <c r="B7" s="4" t="s">
        <v>23</v>
      </c>
      <c r="C7" s="4" t="s">
        <v>20</v>
      </c>
      <c r="D7" s="8">
        <v>2558</v>
      </c>
      <c r="E7" s="4" t="s">
        <v>23</v>
      </c>
      <c r="F7" s="10" t="s">
        <v>20</v>
      </c>
      <c r="G7" s="10" t="s">
        <v>23</v>
      </c>
      <c r="H7" s="10" t="s">
        <v>20</v>
      </c>
      <c r="I7" s="11" t="s">
        <v>29</v>
      </c>
      <c r="J7" s="10" t="s">
        <v>23</v>
      </c>
      <c r="K7" s="10" t="s">
        <v>20</v>
      </c>
      <c r="L7" s="5" t="s">
        <v>23</v>
      </c>
      <c r="M7" s="5" t="s">
        <v>20</v>
      </c>
      <c r="N7" s="57" t="s">
        <v>29</v>
      </c>
      <c r="O7" s="5" t="s">
        <v>23</v>
      </c>
      <c r="P7" s="5" t="s">
        <v>20</v>
      </c>
      <c r="Q7" s="10" t="s">
        <v>29</v>
      </c>
      <c r="R7" s="12" t="s">
        <v>51</v>
      </c>
      <c r="S7" s="5" t="s">
        <v>41</v>
      </c>
      <c r="T7" s="30"/>
      <c r="U7" s="132"/>
      <c r="V7" s="3"/>
      <c r="W7" s="3"/>
      <c r="X7" s="9" t="s">
        <v>63</v>
      </c>
      <c r="Y7" s="40"/>
      <c r="Z7" s="9" t="s">
        <v>64</v>
      </c>
      <c r="AA7" s="129" t="s">
        <v>66</v>
      </c>
      <c r="AB7" s="129"/>
      <c r="AC7" s="129"/>
      <c r="AD7" s="129"/>
      <c r="AE7" s="129"/>
      <c r="AF7" s="129"/>
    </row>
    <row r="8" spans="1:32" ht="21" x14ac:dyDescent="0.45">
      <c r="A8" s="13" t="s">
        <v>6</v>
      </c>
      <c r="B8" s="7">
        <v>7</v>
      </c>
      <c r="C8" s="31">
        <v>30790</v>
      </c>
      <c r="D8" s="31">
        <v>1</v>
      </c>
      <c r="E8" s="7">
        <v>7</v>
      </c>
      <c r="F8" s="31">
        <v>30790</v>
      </c>
      <c r="G8" s="31">
        <v>7</v>
      </c>
      <c r="H8" s="31">
        <v>31340</v>
      </c>
      <c r="I8" s="36">
        <f t="shared" ref="I8:I12" si="0">SUM(H8-F8)</f>
        <v>550</v>
      </c>
      <c r="J8" s="31">
        <v>7</v>
      </c>
      <c r="K8" s="31">
        <v>31340</v>
      </c>
      <c r="L8" s="31">
        <v>7</v>
      </c>
      <c r="M8" s="31">
        <v>31880</v>
      </c>
      <c r="N8" s="36">
        <f t="shared" ref="N8:N12" si="1">SUM(M8-K8)</f>
        <v>540</v>
      </c>
      <c r="O8" s="31">
        <v>7</v>
      </c>
      <c r="P8" s="38">
        <v>32450</v>
      </c>
      <c r="Q8" s="32">
        <f t="shared" ref="Q8:Q12" si="2">SUM(P8-M8)</f>
        <v>570</v>
      </c>
      <c r="R8" s="23">
        <v>1</v>
      </c>
      <c r="S8" s="23">
        <v>1.5</v>
      </c>
      <c r="T8" s="30"/>
      <c r="U8" s="41"/>
      <c r="V8" s="3"/>
      <c r="W8" s="3"/>
      <c r="X8" s="9" t="s">
        <v>63</v>
      </c>
      <c r="Y8" s="36"/>
      <c r="Z8" s="9" t="s">
        <v>64</v>
      </c>
      <c r="AA8" s="129" t="s">
        <v>67</v>
      </c>
      <c r="AB8" s="129"/>
      <c r="AC8" s="129"/>
      <c r="AD8" s="129"/>
      <c r="AE8" s="129"/>
      <c r="AF8" s="129"/>
    </row>
    <row r="9" spans="1:32" ht="21" x14ac:dyDescent="0.45">
      <c r="A9" s="13" t="s">
        <v>7</v>
      </c>
      <c r="B9" s="7">
        <v>7</v>
      </c>
      <c r="C9" s="31">
        <v>27480</v>
      </c>
      <c r="D9" s="31">
        <v>1</v>
      </c>
      <c r="E9" s="7">
        <v>7</v>
      </c>
      <c r="F9" s="31">
        <v>27480</v>
      </c>
      <c r="G9" s="31">
        <v>7</v>
      </c>
      <c r="H9" s="31">
        <v>28030</v>
      </c>
      <c r="I9" s="36">
        <f t="shared" si="0"/>
        <v>550</v>
      </c>
      <c r="J9" s="31">
        <v>7</v>
      </c>
      <c r="K9" s="31">
        <v>28030</v>
      </c>
      <c r="L9" s="31">
        <v>7</v>
      </c>
      <c r="M9" s="31">
        <v>28560</v>
      </c>
      <c r="N9" s="36">
        <f t="shared" si="1"/>
        <v>530</v>
      </c>
      <c r="O9" s="31">
        <v>7</v>
      </c>
      <c r="P9" s="38">
        <v>29110</v>
      </c>
      <c r="Q9" s="32">
        <f t="shared" si="2"/>
        <v>550</v>
      </c>
      <c r="R9" s="23">
        <v>1</v>
      </c>
      <c r="S9" s="23">
        <v>1.5</v>
      </c>
      <c r="T9" s="30"/>
      <c r="U9" s="41"/>
      <c r="V9" s="3"/>
      <c r="W9" s="3"/>
      <c r="X9" s="9" t="s">
        <v>63</v>
      </c>
      <c r="Y9" s="42"/>
      <c r="Z9" s="9" t="s">
        <v>64</v>
      </c>
      <c r="AA9" s="129" t="s">
        <v>68</v>
      </c>
      <c r="AB9" s="129"/>
      <c r="AC9" s="129"/>
      <c r="AD9" s="129"/>
      <c r="AE9" s="129"/>
      <c r="AF9" s="129"/>
    </row>
    <row r="10" spans="1:32" ht="21" x14ac:dyDescent="0.45">
      <c r="A10" s="13" t="s">
        <v>8</v>
      </c>
      <c r="B10" s="7">
        <v>6</v>
      </c>
      <c r="C10" s="31">
        <v>19580</v>
      </c>
      <c r="D10" s="31">
        <v>1</v>
      </c>
      <c r="E10" s="7">
        <v>6</v>
      </c>
      <c r="F10" s="31">
        <v>19580</v>
      </c>
      <c r="G10" s="40">
        <v>6</v>
      </c>
      <c r="H10" s="40">
        <v>20360</v>
      </c>
      <c r="I10" s="32">
        <f t="shared" si="0"/>
        <v>780</v>
      </c>
      <c r="J10" s="31">
        <v>6</v>
      </c>
      <c r="K10" s="31">
        <v>20360</v>
      </c>
      <c r="L10" s="31">
        <v>6</v>
      </c>
      <c r="M10" s="31">
        <v>20780</v>
      </c>
      <c r="N10" s="36">
        <f t="shared" si="1"/>
        <v>420</v>
      </c>
      <c r="O10" s="31">
        <v>6</v>
      </c>
      <c r="P10" s="38">
        <v>21190</v>
      </c>
      <c r="Q10" s="32">
        <f t="shared" si="2"/>
        <v>410</v>
      </c>
      <c r="R10" s="23">
        <v>1</v>
      </c>
      <c r="S10" s="51">
        <v>2</v>
      </c>
      <c r="T10" s="30"/>
      <c r="U10" s="41"/>
      <c r="V10" s="3"/>
      <c r="W10" s="3"/>
      <c r="X10" s="9" t="s">
        <v>63</v>
      </c>
      <c r="Y10" s="43"/>
      <c r="Z10" s="9" t="s">
        <v>64</v>
      </c>
      <c r="AA10" s="129" t="s">
        <v>69</v>
      </c>
      <c r="AB10" s="129"/>
      <c r="AC10" s="129"/>
      <c r="AD10" s="129"/>
      <c r="AE10" s="129"/>
      <c r="AF10" s="129"/>
    </row>
    <row r="11" spans="1:32" ht="21" x14ac:dyDescent="0.45">
      <c r="A11" s="13" t="s">
        <v>9</v>
      </c>
      <c r="B11" s="7">
        <v>6</v>
      </c>
      <c r="C11" s="31">
        <v>20360</v>
      </c>
      <c r="D11" s="31">
        <v>1</v>
      </c>
      <c r="E11" s="29">
        <v>7</v>
      </c>
      <c r="F11" s="33">
        <v>21240</v>
      </c>
      <c r="G11" s="31">
        <v>7</v>
      </c>
      <c r="H11" s="31">
        <v>21710</v>
      </c>
      <c r="I11" s="36">
        <f t="shared" si="0"/>
        <v>470</v>
      </c>
      <c r="J11" s="31">
        <v>7</v>
      </c>
      <c r="K11" s="31">
        <v>21710</v>
      </c>
      <c r="L11" s="31">
        <v>7</v>
      </c>
      <c r="M11" s="31">
        <v>22170</v>
      </c>
      <c r="N11" s="36">
        <f t="shared" si="1"/>
        <v>460</v>
      </c>
      <c r="O11" s="31">
        <v>7</v>
      </c>
      <c r="P11" s="38">
        <v>22620</v>
      </c>
      <c r="Q11" s="32">
        <f t="shared" si="2"/>
        <v>450</v>
      </c>
      <c r="R11" s="23">
        <v>1</v>
      </c>
      <c r="S11" s="23">
        <v>1.5</v>
      </c>
      <c r="T11" s="30"/>
      <c r="U11" s="10" t="s">
        <v>70</v>
      </c>
      <c r="V11" s="3"/>
      <c r="W11" s="3"/>
      <c r="X11" s="9" t="s">
        <v>63</v>
      </c>
      <c r="Y11" s="41"/>
      <c r="Z11" s="9" t="s">
        <v>64</v>
      </c>
      <c r="AA11" s="129" t="s">
        <v>71</v>
      </c>
      <c r="AB11" s="129"/>
      <c r="AC11" s="129"/>
      <c r="AD11" s="129"/>
      <c r="AE11" s="129"/>
      <c r="AF11" s="129"/>
    </row>
    <row r="12" spans="1:32" ht="21" x14ac:dyDescent="0.45">
      <c r="A12" s="13" t="s">
        <v>10</v>
      </c>
      <c r="B12" s="7">
        <v>6</v>
      </c>
      <c r="C12" s="31">
        <v>19580</v>
      </c>
      <c r="D12" s="31">
        <v>1</v>
      </c>
      <c r="E12" s="7">
        <v>6</v>
      </c>
      <c r="F12" s="31">
        <v>19580</v>
      </c>
      <c r="G12" s="31">
        <v>6</v>
      </c>
      <c r="H12" s="31">
        <v>19970</v>
      </c>
      <c r="I12" s="36">
        <f t="shared" si="0"/>
        <v>390</v>
      </c>
      <c r="J12" s="31">
        <v>6</v>
      </c>
      <c r="K12" s="31">
        <v>19970</v>
      </c>
      <c r="L12" s="31">
        <v>6</v>
      </c>
      <c r="M12" s="31">
        <v>20360</v>
      </c>
      <c r="N12" s="36">
        <f t="shared" si="1"/>
        <v>390</v>
      </c>
      <c r="O12" s="31">
        <v>6</v>
      </c>
      <c r="P12" s="47">
        <v>20360</v>
      </c>
      <c r="Q12" s="36">
        <f t="shared" si="2"/>
        <v>0</v>
      </c>
      <c r="R12" s="23">
        <v>0.5</v>
      </c>
      <c r="S12" s="23">
        <v>1</v>
      </c>
      <c r="T12" s="30"/>
      <c r="U12" s="41"/>
      <c r="V12" s="3"/>
      <c r="W12" s="3"/>
      <c r="X12" s="9" t="s">
        <v>63</v>
      </c>
      <c r="Y12" s="44"/>
      <c r="Z12" s="9" t="s">
        <v>64</v>
      </c>
      <c r="AA12" s="129" t="s">
        <v>72</v>
      </c>
      <c r="AB12" s="129"/>
      <c r="AC12" s="129"/>
      <c r="AD12" s="129"/>
      <c r="AE12" s="129"/>
      <c r="AF12" s="129"/>
    </row>
    <row r="13" spans="1:32" ht="21" x14ac:dyDescent="0.45">
      <c r="A13" s="13" t="s">
        <v>11</v>
      </c>
      <c r="B13" s="7">
        <v>5</v>
      </c>
      <c r="C13" s="31">
        <v>19660</v>
      </c>
      <c r="D13" s="31">
        <v>1</v>
      </c>
      <c r="E13" s="7">
        <v>5</v>
      </c>
      <c r="F13" s="31">
        <v>19660</v>
      </c>
      <c r="G13" s="31">
        <v>5</v>
      </c>
      <c r="H13" s="31">
        <v>20040</v>
      </c>
      <c r="I13" s="36"/>
      <c r="J13" s="31"/>
      <c r="K13" s="31"/>
      <c r="L13" s="31"/>
      <c r="M13" s="31"/>
      <c r="N13" s="36"/>
      <c r="O13" s="31"/>
      <c r="P13" s="38"/>
      <c r="Q13" s="32"/>
      <c r="R13" s="23"/>
      <c r="S13" s="23"/>
      <c r="T13" s="30"/>
      <c r="U13" s="10" t="s">
        <v>73</v>
      </c>
      <c r="V13" s="3"/>
      <c r="W13" s="3"/>
      <c r="X13" s="9" t="s">
        <v>63</v>
      </c>
      <c r="Y13" s="45"/>
      <c r="Z13" s="9" t="s">
        <v>64</v>
      </c>
      <c r="AA13" s="129" t="s">
        <v>74</v>
      </c>
      <c r="AB13" s="129"/>
      <c r="AC13" s="129"/>
      <c r="AD13" s="129"/>
      <c r="AE13" s="129"/>
      <c r="AF13" s="129"/>
    </row>
    <row r="14" spans="1:32" ht="21" x14ac:dyDescent="0.45">
      <c r="A14" s="13" t="s">
        <v>12</v>
      </c>
      <c r="B14" s="7">
        <v>5</v>
      </c>
      <c r="C14" s="31">
        <v>16880</v>
      </c>
      <c r="D14" s="31">
        <v>1</v>
      </c>
      <c r="E14" s="7">
        <v>5</v>
      </c>
      <c r="F14" s="31">
        <v>16880</v>
      </c>
      <c r="G14" s="31">
        <v>5</v>
      </c>
      <c r="H14" s="31">
        <v>17200</v>
      </c>
      <c r="I14" s="36">
        <f t="shared" ref="I14:I17" si="3">SUM(H14-F14)</f>
        <v>320</v>
      </c>
      <c r="J14" s="31">
        <v>5</v>
      </c>
      <c r="K14" s="31">
        <v>17200</v>
      </c>
      <c r="L14" s="31">
        <v>5</v>
      </c>
      <c r="M14" s="31">
        <v>17550</v>
      </c>
      <c r="N14" s="36">
        <f t="shared" ref="N14:N17" si="4">SUM(M14-K14)</f>
        <v>350</v>
      </c>
      <c r="O14" s="31">
        <v>5</v>
      </c>
      <c r="P14" s="38">
        <v>17890</v>
      </c>
      <c r="Q14" s="32">
        <f t="shared" ref="Q14:Q17" si="5">SUM(P14-M14)</f>
        <v>340</v>
      </c>
      <c r="R14" s="23">
        <v>1</v>
      </c>
      <c r="S14" s="23">
        <v>1.5</v>
      </c>
      <c r="T14" s="30"/>
      <c r="U14" s="41"/>
      <c r="V14" s="3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</row>
    <row r="15" spans="1:32" ht="21" x14ac:dyDescent="0.45">
      <c r="A15" s="13" t="s">
        <v>13</v>
      </c>
      <c r="B15" s="7">
        <v>6</v>
      </c>
      <c r="C15" s="31">
        <v>19970</v>
      </c>
      <c r="D15" s="31">
        <v>1</v>
      </c>
      <c r="E15" s="7">
        <v>6</v>
      </c>
      <c r="F15" s="31">
        <v>19970</v>
      </c>
      <c r="G15" s="31">
        <v>6</v>
      </c>
      <c r="H15" s="31">
        <v>20360</v>
      </c>
      <c r="I15" s="36">
        <f t="shared" si="3"/>
        <v>390</v>
      </c>
      <c r="J15" s="31">
        <v>6</v>
      </c>
      <c r="K15" s="31">
        <v>20360</v>
      </c>
      <c r="L15" s="31">
        <v>6</v>
      </c>
      <c r="M15" s="31">
        <v>20780</v>
      </c>
      <c r="N15" s="36">
        <f t="shared" si="4"/>
        <v>420</v>
      </c>
      <c r="O15" s="31">
        <v>6</v>
      </c>
      <c r="P15" s="38">
        <v>21190</v>
      </c>
      <c r="Q15" s="32">
        <f t="shared" si="5"/>
        <v>410</v>
      </c>
      <c r="R15" s="23">
        <v>1</v>
      </c>
      <c r="S15" s="23">
        <v>1.5</v>
      </c>
      <c r="T15" s="30"/>
      <c r="U15" s="41"/>
      <c r="V15" s="3"/>
      <c r="W15" s="46"/>
      <c r="X15" s="169" t="s">
        <v>75</v>
      </c>
      <c r="Y15" s="169"/>
      <c r="Z15" s="169"/>
      <c r="AA15" s="169"/>
      <c r="AB15" s="169"/>
      <c r="AC15" s="169"/>
      <c r="AD15" s="169"/>
      <c r="AE15" s="169"/>
      <c r="AF15" s="169"/>
    </row>
    <row r="16" spans="1:32" ht="21" x14ac:dyDescent="0.45">
      <c r="A16" s="14" t="s">
        <v>14</v>
      </c>
      <c r="B16" s="7">
        <v>6</v>
      </c>
      <c r="C16" s="31">
        <v>23370</v>
      </c>
      <c r="D16" s="31">
        <v>1</v>
      </c>
      <c r="E16" s="7">
        <v>6</v>
      </c>
      <c r="F16" s="31">
        <v>23370</v>
      </c>
      <c r="G16" s="31">
        <v>6</v>
      </c>
      <c r="H16" s="31">
        <v>23820</v>
      </c>
      <c r="I16" s="36">
        <f t="shared" si="3"/>
        <v>450</v>
      </c>
      <c r="J16" s="31">
        <v>6</v>
      </c>
      <c r="K16" s="31">
        <v>23820</v>
      </c>
      <c r="L16" s="31">
        <v>6</v>
      </c>
      <c r="M16" s="31">
        <v>24270</v>
      </c>
      <c r="N16" s="36">
        <f t="shared" si="4"/>
        <v>450</v>
      </c>
      <c r="O16" s="31">
        <v>6</v>
      </c>
      <c r="P16" s="38">
        <v>24730</v>
      </c>
      <c r="Q16" s="32">
        <f t="shared" si="5"/>
        <v>460</v>
      </c>
      <c r="R16" s="23">
        <v>1</v>
      </c>
      <c r="S16" s="23">
        <v>1.5</v>
      </c>
      <c r="T16" s="30"/>
      <c r="U16" s="41"/>
      <c r="V16" s="3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</row>
    <row r="17" spans="1:32" ht="21" x14ac:dyDescent="0.45">
      <c r="A17" s="14" t="s">
        <v>15</v>
      </c>
      <c r="B17" s="7">
        <v>5</v>
      </c>
      <c r="C17" s="31">
        <v>20040</v>
      </c>
      <c r="D17" s="31">
        <v>1</v>
      </c>
      <c r="E17" s="29">
        <v>6</v>
      </c>
      <c r="F17" s="33">
        <v>21190</v>
      </c>
      <c r="G17" s="31">
        <v>6</v>
      </c>
      <c r="H17" s="31">
        <v>21620</v>
      </c>
      <c r="I17" s="36">
        <f t="shared" si="3"/>
        <v>430</v>
      </c>
      <c r="J17" s="31">
        <v>6</v>
      </c>
      <c r="K17" s="31">
        <v>21620</v>
      </c>
      <c r="L17" s="31">
        <v>6</v>
      </c>
      <c r="M17" s="31">
        <v>22040</v>
      </c>
      <c r="N17" s="36">
        <f t="shared" si="4"/>
        <v>420</v>
      </c>
      <c r="O17" s="31">
        <v>6</v>
      </c>
      <c r="P17" s="38">
        <v>22490</v>
      </c>
      <c r="Q17" s="32">
        <f t="shared" si="5"/>
        <v>450</v>
      </c>
      <c r="R17" s="23">
        <v>1</v>
      </c>
      <c r="S17" s="23">
        <v>1.5</v>
      </c>
      <c r="T17" s="30"/>
      <c r="U17" s="10" t="s">
        <v>88</v>
      </c>
      <c r="V17" s="3"/>
      <c r="W17" s="164" t="s">
        <v>76</v>
      </c>
      <c r="X17" s="164"/>
      <c r="Y17" s="164"/>
      <c r="Z17" s="164"/>
      <c r="AA17" s="164"/>
      <c r="AB17" s="164"/>
      <c r="AC17" s="164"/>
      <c r="AD17" s="164"/>
      <c r="AE17" s="164"/>
      <c r="AF17" s="164"/>
    </row>
    <row r="18" spans="1:32" ht="21" x14ac:dyDescent="0.45">
      <c r="A18" s="14" t="s">
        <v>16</v>
      </c>
      <c r="B18" s="7">
        <v>4</v>
      </c>
      <c r="C18" s="31">
        <v>14310</v>
      </c>
      <c r="D18" s="31">
        <v>1</v>
      </c>
      <c r="E18" s="7">
        <v>4</v>
      </c>
      <c r="F18" s="31">
        <v>14310</v>
      </c>
      <c r="G18" s="31">
        <v>4</v>
      </c>
      <c r="H18" s="31">
        <v>14570</v>
      </c>
      <c r="I18" s="36"/>
      <c r="J18" s="31"/>
      <c r="K18" s="31"/>
      <c r="L18" s="31"/>
      <c r="M18" s="31"/>
      <c r="N18" s="36"/>
      <c r="O18" s="31"/>
      <c r="P18" s="47"/>
      <c r="Q18" s="36"/>
      <c r="R18" s="23"/>
      <c r="S18" s="23"/>
      <c r="T18" s="30"/>
      <c r="U18" s="10" t="s">
        <v>77</v>
      </c>
      <c r="V18" s="3"/>
      <c r="W18" s="129" t="s">
        <v>91</v>
      </c>
      <c r="X18" s="129"/>
      <c r="Y18" s="129"/>
      <c r="Z18" s="129"/>
      <c r="AA18" s="129"/>
      <c r="AB18" s="129"/>
      <c r="AC18" s="129"/>
      <c r="AD18" s="129"/>
      <c r="AE18" s="129"/>
      <c r="AF18" s="129"/>
    </row>
    <row r="19" spans="1:32" ht="21" x14ac:dyDescent="0.45">
      <c r="A19" s="13" t="s">
        <v>61</v>
      </c>
      <c r="B19" s="7">
        <v>3</v>
      </c>
      <c r="C19" s="31">
        <v>13820</v>
      </c>
      <c r="D19" s="31">
        <v>0</v>
      </c>
      <c r="E19" s="7">
        <v>3</v>
      </c>
      <c r="F19" s="31">
        <v>13820</v>
      </c>
      <c r="G19" s="31">
        <v>3</v>
      </c>
      <c r="H19" s="31">
        <v>14060</v>
      </c>
      <c r="I19" s="36">
        <f t="shared" ref="I19:I22" si="6">SUM(H19-F19)</f>
        <v>240</v>
      </c>
      <c r="J19" s="31">
        <v>3</v>
      </c>
      <c r="K19" s="31">
        <v>14060</v>
      </c>
      <c r="L19" s="31">
        <v>3</v>
      </c>
      <c r="M19" s="31">
        <v>14320</v>
      </c>
      <c r="N19" s="36">
        <f t="shared" ref="N19:N22" si="7">SUM(M19-K19)</f>
        <v>260</v>
      </c>
      <c r="O19" s="31">
        <v>3</v>
      </c>
      <c r="P19" s="38">
        <v>14560</v>
      </c>
      <c r="Q19" s="32">
        <f t="shared" ref="Q19:Q22" si="8">SUM(P19-M19)</f>
        <v>240</v>
      </c>
      <c r="R19" s="23">
        <v>1</v>
      </c>
      <c r="S19" s="23">
        <v>1.5</v>
      </c>
      <c r="T19" s="30"/>
      <c r="U19" s="10" t="s">
        <v>78</v>
      </c>
      <c r="V19" s="3"/>
      <c r="W19" s="129" t="s">
        <v>79</v>
      </c>
      <c r="X19" s="129"/>
      <c r="Y19" s="129"/>
      <c r="Z19" s="129"/>
      <c r="AA19" s="129"/>
      <c r="AB19" s="129"/>
      <c r="AC19" s="129"/>
      <c r="AD19" s="129"/>
      <c r="AE19" s="129"/>
      <c r="AF19" s="129"/>
    </row>
    <row r="20" spans="1:32" ht="21" x14ac:dyDescent="0.45">
      <c r="A20" s="13" t="s">
        <v>17</v>
      </c>
      <c r="B20" s="7">
        <v>5</v>
      </c>
      <c r="C20" s="31">
        <v>19660</v>
      </c>
      <c r="D20" s="31">
        <v>1</v>
      </c>
      <c r="E20" s="7">
        <v>5</v>
      </c>
      <c r="F20" s="31">
        <v>19660</v>
      </c>
      <c r="G20" s="40">
        <v>5</v>
      </c>
      <c r="H20" s="40">
        <v>20400</v>
      </c>
      <c r="I20" s="32">
        <f t="shared" si="6"/>
        <v>740</v>
      </c>
      <c r="J20" s="31">
        <v>5</v>
      </c>
      <c r="K20" s="31">
        <v>20400</v>
      </c>
      <c r="L20" s="31">
        <v>5</v>
      </c>
      <c r="M20" s="31">
        <v>20770</v>
      </c>
      <c r="N20" s="36">
        <f t="shared" si="7"/>
        <v>370</v>
      </c>
      <c r="O20" s="31">
        <v>5</v>
      </c>
      <c r="P20" s="38">
        <v>21140</v>
      </c>
      <c r="Q20" s="32">
        <f t="shared" si="8"/>
        <v>370</v>
      </c>
      <c r="R20" s="23">
        <v>1</v>
      </c>
      <c r="S20" s="51">
        <v>2</v>
      </c>
      <c r="T20" s="30"/>
      <c r="U20" s="41"/>
      <c r="V20" s="3"/>
      <c r="W20" s="129" t="s">
        <v>80</v>
      </c>
      <c r="X20" s="129"/>
      <c r="Y20" s="129"/>
      <c r="Z20" s="129"/>
      <c r="AA20" s="129"/>
      <c r="AB20" s="129"/>
      <c r="AC20" s="129"/>
      <c r="AD20" s="129"/>
      <c r="AE20" s="129"/>
      <c r="AF20" s="129"/>
    </row>
    <row r="21" spans="1:32" ht="21" x14ac:dyDescent="0.45">
      <c r="A21" s="13" t="s">
        <v>18</v>
      </c>
      <c r="B21" s="7">
        <v>7</v>
      </c>
      <c r="C21" s="31">
        <v>24010</v>
      </c>
      <c r="D21" s="31">
        <v>1</v>
      </c>
      <c r="E21" s="7">
        <v>7</v>
      </c>
      <c r="F21" s="31">
        <v>24010</v>
      </c>
      <c r="G21" s="31">
        <v>7</v>
      </c>
      <c r="H21" s="31">
        <v>24490</v>
      </c>
      <c r="I21" s="36">
        <f t="shared" si="6"/>
        <v>480</v>
      </c>
      <c r="J21" s="31">
        <v>7</v>
      </c>
      <c r="K21" s="31">
        <v>24490</v>
      </c>
      <c r="L21" s="31">
        <v>7</v>
      </c>
      <c r="M21" s="31">
        <v>24970</v>
      </c>
      <c r="N21" s="36">
        <f t="shared" si="7"/>
        <v>480</v>
      </c>
      <c r="O21" s="31">
        <v>7</v>
      </c>
      <c r="P21" s="38">
        <v>25470</v>
      </c>
      <c r="Q21" s="32">
        <f t="shared" si="8"/>
        <v>500</v>
      </c>
      <c r="R21" s="23">
        <v>1</v>
      </c>
      <c r="S21" s="23">
        <v>1.5</v>
      </c>
      <c r="T21" s="30"/>
      <c r="U21" s="41"/>
      <c r="V21" s="3"/>
      <c r="W21" s="129" t="s">
        <v>81</v>
      </c>
      <c r="X21" s="129"/>
      <c r="Y21" s="129"/>
      <c r="Z21" s="129"/>
      <c r="AA21" s="129"/>
      <c r="AB21" s="129"/>
      <c r="AC21" s="129"/>
      <c r="AD21" s="129"/>
      <c r="AE21" s="129"/>
      <c r="AF21" s="129"/>
    </row>
    <row r="22" spans="1:32" ht="21" x14ac:dyDescent="0.45">
      <c r="A22" s="14" t="s">
        <v>19</v>
      </c>
      <c r="B22" s="7">
        <v>5</v>
      </c>
      <c r="C22" s="31">
        <v>15920</v>
      </c>
      <c r="D22" s="31">
        <v>1</v>
      </c>
      <c r="E22" s="7">
        <v>5</v>
      </c>
      <c r="F22" s="31">
        <v>15920</v>
      </c>
      <c r="G22" s="31">
        <v>5</v>
      </c>
      <c r="H22" s="31">
        <v>16240</v>
      </c>
      <c r="I22" s="36">
        <f t="shared" si="6"/>
        <v>320</v>
      </c>
      <c r="J22" s="33">
        <v>6</v>
      </c>
      <c r="K22" s="33">
        <v>16920</v>
      </c>
      <c r="L22" s="31">
        <v>6</v>
      </c>
      <c r="M22" s="31">
        <v>17310</v>
      </c>
      <c r="N22" s="36">
        <f t="shared" si="7"/>
        <v>390</v>
      </c>
      <c r="O22" s="31">
        <v>6</v>
      </c>
      <c r="P22" s="38">
        <v>17690</v>
      </c>
      <c r="Q22" s="32">
        <f t="shared" si="8"/>
        <v>380</v>
      </c>
      <c r="R22" s="23">
        <v>1</v>
      </c>
      <c r="S22" s="23">
        <v>1.5</v>
      </c>
      <c r="T22" s="30"/>
      <c r="U22" s="10" t="s">
        <v>90</v>
      </c>
      <c r="V22" s="3"/>
      <c r="W22" s="129" t="s">
        <v>82</v>
      </c>
      <c r="X22" s="129"/>
      <c r="Y22" s="129"/>
      <c r="Z22" s="129"/>
      <c r="AA22" s="129"/>
      <c r="AB22" s="129"/>
      <c r="AC22" s="129"/>
      <c r="AD22" s="129"/>
      <c r="AE22" s="129"/>
      <c r="AF22" s="129"/>
    </row>
    <row r="23" spans="1:32" ht="21" x14ac:dyDescent="0.45">
      <c r="A23" s="171" t="s">
        <v>1</v>
      </c>
      <c r="B23" s="172"/>
      <c r="C23" s="173"/>
      <c r="D23" s="48">
        <f>SUM(D8:D22)</f>
        <v>14</v>
      </c>
      <c r="E23" s="7"/>
      <c r="F23" s="48">
        <f>SUM(F8:F22)</f>
        <v>307460</v>
      </c>
      <c r="G23" s="7"/>
      <c r="H23" s="48">
        <f>SUM(H8:H22)</f>
        <v>314210</v>
      </c>
      <c r="I23" s="48">
        <f>SUM(I8:I22)</f>
        <v>6110</v>
      </c>
      <c r="J23" s="7"/>
      <c r="K23" s="48">
        <f>SUM(K8:K22)</f>
        <v>280280</v>
      </c>
      <c r="L23" s="7"/>
      <c r="M23" s="48">
        <f>SUM(M8:M22)</f>
        <v>285760</v>
      </c>
      <c r="N23" s="48">
        <f>SUM(N8:N22)</f>
        <v>5480</v>
      </c>
      <c r="O23" s="7"/>
      <c r="P23" s="48">
        <f>SUM(P8:P22)</f>
        <v>290890</v>
      </c>
      <c r="Q23" s="48">
        <f>SUM(Q8:Q22)</f>
        <v>5130</v>
      </c>
      <c r="R23" s="24"/>
      <c r="S23" s="24"/>
      <c r="T23" s="30"/>
      <c r="U23" s="3"/>
      <c r="V23" s="3"/>
      <c r="W23" s="129" t="s">
        <v>83</v>
      </c>
      <c r="X23" s="129"/>
      <c r="Y23" s="129"/>
      <c r="Z23" s="129"/>
      <c r="AA23" s="129"/>
      <c r="AB23" s="129"/>
      <c r="AC23" s="129"/>
      <c r="AD23" s="129"/>
      <c r="AE23" s="129"/>
      <c r="AF23" s="129"/>
    </row>
    <row r="24" spans="1:32" ht="21" x14ac:dyDescent="0.45">
      <c r="A24" s="166" t="s">
        <v>52</v>
      </c>
      <c r="B24" s="167"/>
      <c r="C24" s="167"/>
      <c r="D24" s="167"/>
      <c r="E24" s="167"/>
      <c r="F24" s="167"/>
      <c r="G24" s="167"/>
      <c r="H24" s="167"/>
      <c r="I24" s="167"/>
      <c r="J24" s="168"/>
      <c r="K24" s="49">
        <f>SUM(K23*6/100)</f>
        <v>16816.8</v>
      </c>
      <c r="L24" s="3"/>
      <c r="M24" s="3"/>
      <c r="N24" s="3"/>
      <c r="O24" s="3"/>
      <c r="P24" s="3"/>
      <c r="Q24" s="3"/>
      <c r="R24" s="3"/>
      <c r="S24" s="3"/>
      <c r="T24" s="30"/>
      <c r="U24" s="3"/>
      <c r="V24" s="3"/>
      <c r="W24" s="129" t="s">
        <v>84</v>
      </c>
      <c r="X24" s="129"/>
      <c r="Y24" s="129"/>
      <c r="Z24" s="129"/>
      <c r="AA24" s="129"/>
      <c r="AB24" s="129"/>
      <c r="AC24" s="129"/>
      <c r="AD24" s="129"/>
      <c r="AE24" s="129"/>
      <c r="AF24" s="129"/>
    </row>
    <row r="25" spans="1:32" ht="21" x14ac:dyDescent="0.45">
      <c r="A25" s="166" t="s">
        <v>53</v>
      </c>
      <c r="B25" s="167"/>
      <c r="C25" s="167"/>
      <c r="D25" s="167"/>
      <c r="E25" s="167"/>
      <c r="F25" s="167"/>
      <c r="G25" s="167"/>
      <c r="H25" s="167"/>
      <c r="I25" s="167"/>
      <c r="J25" s="168"/>
      <c r="K25" s="50">
        <f>SUM(K24-I23)</f>
        <v>10706.8</v>
      </c>
      <c r="L25" s="34"/>
      <c r="M25" s="35" t="s">
        <v>42</v>
      </c>
      <c r="N25" s="153">
        <f>SUM(K25-N23)</f>
        <v>5226.7999999999993</v>
      </c>
      <c r="O25" s="154"/>
      <c r="P25" s="58" t="s">
        <v>42</v>
      </c>
      <c r="Q25" s="43">
        <f>SUM(N25-Q23)</f>
        <v>96.799999999999272</v>
      </c>
      <c r="R25" s="3"/>
      <c r="S25" s="3"/>
      <c r="T25" s="30"/>
      <c r="U25" s="3"/>
      <c r="V25" s="3"/>
      <c r="W25" s="3"/>
      <c r="X25" s="3"/>
      <c r="Y25" s="3"/>
      <c r="Z25" s="3"/>
      <c r="AA25" s="3"/>
      <c r="AB25" s="30"/>
      <c r="AC25" s="30"/>
      <c r="AD25" s="30"/>
      <c r="AE25" s="30"/>
      <c r="AF25" s="30"/>
    </row>
    <row r="26" spans="1:32" s="56" customFormat="1" ht="23.25" x14ac:dyDescent="0.5">
      <c r="A26" s="147" t="s">
        <v>46</v>
      </c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30"/>
      <c r="U26" s="3"/>
      <c r="V26" s="54"/>
      <c r="W26" s="54"/>
      <c r="X26" s="54"/>
      <c r="Y26" s="54"/>
      <c r="Z26" s="54"/>
      <c r="AA26" s="54"/>
      <c r="AB26" s="55"/>
      <c r="AC26" s="55"/>
      <c r="AD26" s="55"/>
      <c r="AE26" s="55"/>
      <c r="AF26" s="55"/>
    </row>
    <row r="27" spans="1:32" s="56" customFormat="1" ht="23.25" x14ac:dyDescent="0.5">
      <c r="A27" s="147" t="s">
        <v>2</v>
      </c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30"/>
      <c r="U27" s="3"/>
      <c r="V27" s="54"/>
      <c r="W27" s="54"/>
      <c r="X27" s="54"/>
      <c r="Y27" s="54"/>
      <c r="Z27" s="54"/>
      <c r="AA27" s="54"/>
      <c r="AB27" s="55"/>
      <c r="AC27" s="55"/>
      <c r="AD27" s="55"/>
      <c r="AE27" s="55"/>
      <c r="AF27" s="55"/>
    </row>
    <row r="28" spans="1:32" s="56" customFormat="1" ht="21" x14ac:dyDescent="0.4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0"/>
      <c r="U28" s="3"/>
      <c r="V28" s="54"/>
      <c r="W28" s="54"/>
      <c r="X28" s="54"/>
      <c r="Y28" s="54"/>
      <c r="Z28" s="54"/>
      <c r="AA28" s="54"/>
      <c r="AB28" s="55"/>
      <c r="AC28" s="55"/>
      <c r="AD28" s="55"/>
      <c r="AE28" s="55"/>
      <c r="AF28" s="55"/>
    </row>
    <row r="29" spans="1:32" s="56" customFormat="1" ht="21" x14ac:dyDescent="0.45">
      <c r="A29" s="130" t="s">
        <v>0</v>
      </c>
      <c r="B29" s="148" t="s">
        <v>20</v>
      </c>
      <c r="C29" s="149"/>
      <c r="D29" s="2" t="s">
        <v>24</v>
      </c>
      <c r="E29" s="148" t="s">
        <v>20</v>
      </c>
      <c r="F29" s="149"/>
      <c r="G29" s="148" t="s">
        <v>33</v>
      </c>
      <c r="H29" s="150"/>
      <c r="I29" s="149"/>
      <c r="J29" s="148" t="s">
        <v>20</v>
      </c>
      <c r="K29" s="149"/>
      <c r="L29" s="148" t="s">
        <v>33</v>
      </c>
      <c r="M29" s="150"/>
      <c r="N29" s="149"/>
      <c r="O29" s="148" t="s">
        <v>33</v>
      </c>
      <c r="P29" s="150"/>
      <c r="Q29" s="149"/>
      <c r="R29" s="2" t="s">
        <v>36</v>
      </c>
      <c r="S29" s="2" t="s">
        <v>39</v>
      </c>
      <c r="T29" s="30"/>
      <c r="U29" s="130" t="s">
        <v>62</v>
      </c>
      <c r="V29" s="54"/>
      <c r="W29" s="54"/>
      <c r="X29" s="54"/>
      <c r="Y29" s="54"/>
      <c r="Z29" s="54"/>
      <c r="AA29" s="54"/>
      <c r="AB29" s="55"/>
      <c r="AC29" s="55"/>
      <c r="AD29" s="55"/>
      <c r="AE29" s="55"/>
      <c r="AF29" s="55"/>
    </row>
    <row r="30" spans="1:32" s="56" customFormat="1" ht="21" x14ac:dyDescent="0.45">
      <c r="A30" s="131"/>
      <c r="B30" s="133" t="s">
        <v>3</v>
      </c>
      <c r="C30" s="134"/>
      <c r="D30" s="4" t="s">
        <v>25</v>
      </c>
      <c r="E30" s="133" t="s">
        <v>87</v>
      </c>
      <c r="F30" s="134"/>
      <c r="G30" s="133" t="s">
        <v>31</v>
      </c>
      <c r="H30" s="135"/>
      <c r="I30" s="134"/>
      <c r="J30" s="133" t="s">
        <v>3</v>
      </c>
      <c r="K30" s="134"/>
      <c r="L30" s="133" t="s">
        <v>50</v>
      </c>
      <c r="M30" s="135"/>
      <c r="N30" s="134"/>
      <c r="O30" s="133" t="s">
        <v>50</v>
      </c>
      <c r="P30" s="135"/>
      <c r="Q30" s="134"/>
      <c r="R30" s="4" t="s">
        <v>37</v>
      </c>
      <c r="S30" s="4" t="s">
        <v>20</v>
      </c>
      <c r="T30" s="30"/>
      <c r="U30" s="131"/>
      <c r="V30" s="54"/>
      <c r="W30" s="54"/>
      <c r="X30" s="54"/>
      <c r="Y30" s="54"/>
      <c r="Z30" s="54"/>
      <c r="AA30" s="54"/>
      <c r="AB30" s="55"/>
      <c r="AC30" s="55"/>
      <c r="AD30" s="55"/>
      <c r="AE30" s="55"/>
      <c r="AF30" s="55"/>
    </row>
    <row r="31" spans="1:32" s="56" customFormat="1" ht="21" x14ac:dyDescent="0.45">
      <c r="A31" s="131"/>
      <c r="B31" s="136" t="s">
        <v>47</v>
      </c>
      <c r="C31" s="137"/>
      <c r="D31" s="4" t="s">
        <v>27</v>
      </c>
      <c r="E31" s="138" t="s">
        <v>89</v>
      </c>
      <c r="F31" s="140"/>
      <c r="G31" s="141" t="s">
        <v>48</v>
      </c>
      <c r="H31" s="142"/>
      <c r="I31" s="143"/>
      <c r="J31" s="144" t="s">
        <v>49</v>
      </c>
      <c r="K31" s="146"/>
      <c r="L31" s="141" t="s">
        <v>85</v>
      </c>
      <c r="M31" s="142"/>
      <c r="N31" s="143"/>
      <c r="O31" s="141" t="s">
        <v>86</v>
      </c>
      <c r="P31" s="142"/>
      <c r="Q31" s="143"/>
      <c r="R31" s="4" t="s">
        <v>3</v>
      </c>
      <c r="S31" s="4" t="s">
        <v>40</v>
      </c>
      <c r="T31" s="30"/>
      <c r="U31" s="131"/>
      <c r="V31" s="54"/>
      <c r="W31" s="54"/>
      <c r="X31" s="54"/>
      <c r="Y31" s="54"/>
      <c r="Z31" s="54"/>
      <c r="AA31" s="54"/>
      <c r="AB31" s="55"/>
      <c r="AC31" s="55"/>
      <c r="AD31" s="55"/>
      <c r="AE31" s="55"/>
      <c r="AF31" s="55"/>
    </row>
    <row r="32" spans="1:32" s="56" customFormat="1" ht="21" x14ac:dyDescent="0.45">
      <c r="A32" s="132"/>
      <c r="B32" s="4" t="s">
        <v>23</v>
      </c>
      <c r="C32" s="4" t="s">
        <v>20</v>
      </c>
      <c r="D32" s="8">
        <v>2558</v>
      </c>
      <c r="E32" s="4" t="s">
        <v>23</v>
      </c>
      <c r="F32" s="10" t="s">
        <v>20</v>
      </c>
      <c r="G32" s="10" t="s">
        <v>23</v>
      </c>
      <c r="H32" s="10" t="s">
        <v>20</v>
      </c>
      <c r="I32" s="11" t="s">
        <v>29</v>
      </c>
      <c r="J32" s="10" t="s">
        <v>23</v>
      </c>
      <c r="K32" s="10" t="s">
        <v>20</v>
      </c>
      <c r="L32" s="5" t="s">
        <v>23</v>
      </c>
      <c r="M32" s="5" t="s">
        <v>20</v>
      </c>
      <c r="N32" s="52" t="s">
        <v>29</v>
      </c>
      <c r="O32" s="5" t="s">
        <v>23</v>
      </c>
      <c r="P32" s="5" t="s">
        <v>20</v>
      </c>
      <c r="Q32" s="10" t="s">
        <v>29</v>
      </c>
      <c r="R32" s="12" t="s">
        <v>51</v>
      </c>
      <c r="S32" s="5" t="s">
        <v>41</v>
      </c>
      <c r="T32" s="30"/>
      <c r="U32" s="132"/>
      <c r="V32" s="54"/>
      <c r="W32" s="54"/>
      <c r="X32" s="54"/>
      <c r="Y32" s="54"/>
      <c r="Z32" s="54"/>
      <c r="AA32" s="54"/>
      <c r="AB32" s="55"/>
      <c r="AC32" s="55"/>
      <c r="AD32" s="55"/>
      <c r="AE32" s="55"/>
      <c r="AF32" s="55"/>
    </row>
    <row r="33" spans="1:32" s="56" customFormat="1" ht="21" x14ac:dyDescent="0.45">
      <c r="A33" s="13" t="s">
        <v>6</v>
      </c>
      <c r="B33" s="7">
        <v>7</v>
      </c>
      <c r="C33" s="31">
        <v>30790</v>
      </c>
      <c r="D33" s="31">
        <v>1</v>
      </c>
      <c r="E33" s="7">
        <v>7</v>
      </c>
      <c r="F33" s="31">
        <v>30790</v>
      </c>
      <c r="G33" s="31">
        <v>7</v>
      </c>
      <c r="H33" s="31">
        <v>31340</v>
      </c>
      <c r="I33" s="36">
        <f t="shared" ref="I33:I37" si="9">SUM(H33-F33)</f>
        <v>550</v>
      </c>
      <c r="J33" s="31">
        <v>7</v>
      </c>
      <c r="K33" s="31">
        <v>31340</v>
      </c>
      <c r="L33" s="31">
        <v>7</v>
      </c>
      <c r="M33" s="31">
        <v>31880</v>
      </c>
      <c r="N33" s="36">
        <f t="shared" ref="N33:N37" si="10">SUM(M33-K33)</f>
        <v>540</v>
      </c>
      <c r="O33" s="31">
        <v>7</v>
      </c>
      <c r="P33" s="38">
        <v>32450</v>
      </c>
      <c r="Q33" s="32">
        <f t="shared" ref="Q33:Q37" si="11">SUM(P33-M33)</f>
        <v>570</v>
      </c>
      <c r="R33" s="23">
        <v>1</v>
      </c>
      <c r="S33" s="23">
        <v>1.5</v>
      </c>
      <c r="T33" s="30"/>
      <c r="U33" s="41"/>
      <c r="V33" s="54"/>
      <c r="W33" s="54"/>
      <c r="X33" s="54"/>
      <c r="Y33" s="54"/>
      <c r="Z33" s="54"/>
      <c r="AA33" s="54"/>
      <c r="AB33" s="55"/>
      <c r="AC33" s="55"/>
      <c r="AD33" s="55"/>
      <c r="AE33" s="55"/>
      <c r="AF33" s="55"/>
    </row>
    <row r="34" spans="1:32" s="56" customFormat="1" ht="21" x14ac:dyDescent="0.45">
      <c r="A34" s="13" t="s">
        <v>7</v>
      </c>
      <c r="B34" s="7">
        <v>7</v>
      </c>
      <c r="C34" s="31">
        <v>27480</v>
      </c>
      <c r="D34" s="31">
        <v>1</v>
      </c>
      <c r="E34" s="7">
        <v>7</v>
      </c>
      <c r="F34" s="31">
        <v>27480</v>
      </c>
      <c r="G34" s="31">
        <v>7</v>
      </c>
      <c r="H34" s="31">
        <v>28030</v>
      </c>
      <c r="I34" s="36">
        <f t="shared" si="9"/>
        <v>550</v>
      </c>
      <c r="J34" s="31">
        <v>7</v>
      </c>
      <c r="K34" s="31">
        <v>28030</v>
      </c>
      <c r="L34" s="31">
        <v>7</v>
      </c>
      <c r="M34" s="31">
        <v>28560</v>
      </c>
      <c r="N34" s="36">
        <f t="shared" si="10"/>
        <v>530</v>
      </c>
      <c r="O34" s="31">
        <v>7</v>
      </c>
      <c r="P34" s="38">
        <v>29110</v>
      </c>
      <c r="Q34" s="32">
        <f t="shared" si="11"/>
        <v>550</v>
      </c>
      <c r="R34" s="23">
        <v>1</v>
      </c>
      <c r="S34" s="23">
        <v>1.5</v>
      </c>
      <c r="T34" s="30"/>
      <c r="U34" s="41"/>
      <c r="V34" s="54"/>
      <c r="W34" s="54"/>
      <c r="X34" s="54"/>
      <c r="Y34" s="54"/>
      <c r="Z34" s="54"/>
      <c r="AA34" s="54"/>
      <c r="AB34" s="55"/>
      <c r="AC34" s="55"/>
      <c r="AD34" s="55"/>
      <c r="AE34" s="55"/>
      <c r="AF34" s="55"/>
    </row>
    <row r="35" spans="1:32" s="56" customFormat="1" ht="21" x14ac:dyDescent="0.45">
      <c r="A35" s="13" t="s">
        <v>8</v>
      </c>
      <c r="B35" s="7">
        <v>6</v>
      </c>
      <c r="C35" s="31">
        <v>19580</v>
      </c>
      <c r="D35" s="31">
        <v>1</v>
      </c>
      <c r="E35" s="7">
        <v>6</v>
      </c>
      <c r="F35" s="31">
        <v>19580</v>
      </c>
      <c r="G35" s="40">
        <v>6</v>
      </c>
      <c r="H35" s="40">
        <v>20360</v>
      </c>
      <c r="I35" s="32">
        <f t="shared" si="9"/>
        <v>780</v>
      </c>
      <c r="J35" s="31">
        <v>6</v>
      </c>
      <c r="K35" s="31">
        <v>20360</v>
      </c>
      <c r="L35" s="31">
        <v>6</v>
      </c>
      <c r="M35" s="31">
        <v>20780</v>
      </c>
      <c r="N35" s="36">
        <f t="shared" si="10"/>
        <v>420</v>
      </c>
      <c r="O35" s="31">
        <v>6</v>
      </c>
      <c r="P35" s="38">
        <v>21190</v>
      </c>
      <c r="Q35" s="32">
        <f t="shared" si="11"/>
        <v>410</v>
      </c>
      <c r="R35" s="23">
        <v>1</v>
      </c>
      <c r="S35" s="51">
        <v>2</v>
      </c>
      <c r="T35" s="30"/>
      <c r="U35" s="41"/>
      <c r="V35" s="54"/>
      <c r="W35" s="54"/>
      <c r="X35" s="54"/>
      <c r="Y35" s="54"/>
      <c r="Z35" s="54"/>
      <c r="AA35" s="54"/>
      <c r="AB35" s="55"/>
      <c r="AC35" s="55"/>
      <c r="AD35" s="55"/>
      <c r="AE35" s="55"/>
      <c r="AF35" s="55"/>
    </row>
    <row r="36" spans="1:32" s="56" customFormat="1" ht="21" x14ac:dyDescent="0.45">
      <c r="A36" s="13" t="s">
        <v>9</v>
      </c>
      <c r="B36" s="7">
        <v>6</v>
      </c>
      <c r="C36" s="31">
        <v>20360</v>
      </c>
      <c r="D36" s="31">
        <v>1</v>
      </c>
      <c r="E36" s="29">
        <v>7</v>
      </c>
      <c r="F36" s="33">
        <v>21240</v>
      </c>
      <c r="G36" s="31">
        <v>7</v>
      </c>
      <c r="H36" s="31">
        <v>21710</v>
      </c>
      <c r="I36" s="36">
        <f t="shared" si="9"/>
        <v>470</v>
      </c>
      <c r="J36" s="31">
        <v>7</v>
      </c>
      <c r="K36" s="31">
        <v>21710</v>
      </c>
      <c r="L36" s="31">
        <v>7</v>
      </c>
      <c r="M36" s="31">
        <v>22170</v>
      </c>
      <c r="N36" s="36">
        <f t="shared" si="10"/>
        <v>460</v>
      </c>
      <c r="O36" s="31">
        <v>7</v>
      </c>
      <c r="P36" s="38">
        <v>22620</v>
      </c>
      <c r="Q36" s="32">
        <f t="shared" si="11"/>
        <v>450</v>
      </c>
      <c r="R36" s="23">
        <v>1</v>
      </c>
      <c r="S36" s="23">
        <v>1.5</v>
      </c>
      <c r="T36" s="30"/>
      <c r="U36" s="10" t="s">
        <v>70</v>
      </c>
      <c r="V36" s="54"/>
      <c r="W36" s="54"/>
      <c r="X36" s="54"/>
      <c r="Y36" s="54"/>
      <c r="Z36" s="54"/>
      <c r="AA36" s="54"/>
      <c r="AB36" s="55"/>
      <c r="AC36" s="55"/>
      <c r="AD36" s="55"/>
      <c r="AE36" s="55"/>
      <c r="AF36" s="55"/>
    </row>
    <row r="37" spans="1:32" s="56" customFormat="1" ht="21" x14ac:dyDescent="0.45">
      <c r="A37" s="13" t="s">
        <v>10</v>
      </c>
      <c r="B37" s="7">
        <v>6</v>
      </c>
      <c r="C37" s="31">
        <v>19580</v>
      </c>
      <c r="D37" s="31">
        <v>1</v>
      </c>
      <c r="E37" s="7">
        <v>6</v>
      </c>
      <c r="F37" s="31">
        <v>19580</v>
      </c>
      <c r="G37" s="31">
        <v>6</v>
      </c>
      <c r="H37" s="31">
        <v>19970</v>
      </c>
      <c r="I37" s="36">
        <f t="shared" si="9"/>
        <v>390</v>
      </c>
      <c r="J37" s="31">
        <v>6</v>
      </c>
      <c r="K37" s="31">
        <v>19970</v>
      </c>
      <c r="L37" s="31">
        <v>6</v>
      </c>
      <c r="M37" s="31">
        <v>20360</v>
      </c>
      <c r="N37" s="36">
        <f t="shared" si="10"/>
        <v>390</v>
      </c>
      <c r="O37" s="31">
        <v>6</v>
      </c>
      <c r="P37" s="47">
        <v>20360</v>
      </c>
      <c r="Q37" s="36">
        <f t="shared" si="11"/>
        <v>0</v>
      </c>
      <c r="R37" s="23">
        <v>0.5</v>
      </c>
      <c r="S37" s="23">
        <v>1</v>
      </c>
      <c r="T37" s="30"/>
      <c r="U37" s="41"/>
      <c r="V37" s="54"/>
      <c r="W37" s="54"/>
      <c r="X37" s="54"/>
      <c r="Y37" s="54"/>
      <c r="Z37" s="54"/>
      <c r="AA37" s="54"/>
      <c r="AB37" s="55"/>
      <c r="AC37" s="55"/>
      <c r="AD37" s="55"/>
      <c r="AE37" s="55"/>
      <c r="AF37" s="55"/>
    </row>
    <row r="38" spans="1:32" s="56" customFormat="1" ht="21" x14ac:dyDescent="0.45">
      <c r="A38" s="13" t="s">
        <v>11</v>
      </c>
      <c r="B38" s="7">
        <v>5</v>
      </c>
      <c r="C38" s="31">
        <v>19660</v>
      </c>
      <c r="D38" s="31">
        <v>1</v>
      </c>
      <c r="E38" s="7">
        <v>5</v>
      </c>
      <c r="F38" s="31">
        <v>19660</v>
      </c>
      <c r="G38" s="31">
        <v>5</v>
      </c>
      <c r="H38" s="31">
        <v>20040</v>
      </c>
      <c r="I38" s="36"/>
      <c r="J38" s="31"/>
      <c r="K38" s="31"/>
      <c r="L38" s="31"/>
      <c r="M38" s="31"/>
      <c r="N38" s="36"/>
      <c r="O38" s="31"/>
      <c r="P38" s="38"/>
      <c r="Q38" s="32"/>
      <c r="R38" s="23"/>
      <c r="S38" s="23"/>
      <c r="T38" s="30"/>
      <c r="U38" s="10" t="s">
        <v>73</v>
      </c>
      <c r="V38" s="54"/>
      <c r="W38" s="54"/>
      <c r="X38" s="54"/>
      <c r="Y38" s="54"/>
      <c r="Z38" s="54"/>
      <c r="AA38" s="54"/>
      <c r="AB38" s="55"/>
      <c r="AC38" s="55"/>
      <c r="AD38" s="55"/>
      <c r="AE38" s="55"/>
      <c r="AF38" s="55"/>
    </row>
    <row r="39" spans="1:32" s="56" customFormat="1" ht="21" x14ac:dyDescent="0.45">
      <c r="A39" s="13" t="s">
        <v>12</v>
      </c>
      <c r="B39" s="7">
        <v>5</v>
      </c>
      <c r="C39" s="31">
        <v>16880</v>
      </c>
      <c r="D39" s="31">
        <v>1</v>
      </c>
      <c r="E39" s="7">
        <v>5</v>
      </c>
      <c r="F39" s="31">
        <v>16880</v>
      </c>
      <c r="G39" s="31">
        <v>5</v>
      </c>
      <c r="H39" s="31">
        <v>17200</v>
      </c>
      <c r="I39" s="36">
        <f t="shared" ref="I39:I42" si="12">SUM(H39-F39)</f>
        <v>320</v>
      </c>
      <c r="J39" s="31">
        <v>5</v>
      </c>
      <c r="K39" s="31">
        <v>17200</v>
      </c>
      <c r="L39" s="31">
        <v>5</v>
      </c>
      <c r="M39" s="31">
        <v>17550</v>
      </c>
      <c r="N39" s="36">
        <f t="shared" ref="N39:N42" si="13">SUM(M39-K39)</f>
        <v>350</v>
      </c>
      <c r="O39" s="31">
        <v>5</v>
      </c>
      <c r="P39" s="38">
        <v>17890</v>
      </c>
      <c r="Q39" s="32">
        <f t="shared" ref="Q39:Q42" si="14">SUM(P39-M39)</f>
        <v>340</v>
      </c>
      <c r="R39" s="23">
        <v>1</v>
      </c>
      <c r="S39" s="23">
        <v>1.5</v>
      </c>
      <c r="T39" s="30"/>
      <c r="U39" s="41"/>
      <c r="V39" s="54"/>
      <c r="W39" s="54"/>
      <c r="X39" s="54"/>
      <c r="Y39" s="54"/>
      <c r="Z39" s="54"/>
      <c r="AA39" s="54"/>
      <c r="AB39" s="55"/>
      <c r="AC39" s="55"/>
      <c r="AD39" s="55"/>
      <c r="AE39" s="55"/>
      <c r="AF39" s="55"/>
    </row>
    <row r="40" spans="1:32" s="56" customFormat="1" ht="21" x14ac:dyDescent="0.45">
      <c r="A40" s="13" t="s">
        <v>13</v>
      </c>
      <c r="B40" s="7">
        <v>6</v>
      </c>
      <c r="C40" s="31">
        <v>19970</v>
      </c>
      <c r="D40" s="31">
        <v>1</v>
      </c>
      <c r="E40" s="7">
        <v>6</v>
      </c>
      <c r="F40" s="31">
        <v>19970</v>
      </c>
      <c r="G40" s="31">
        <v>6</v>
      </c>
      <c r="H40" s="31">
        <v>20360</v>
      </c>
      <c r="I40" s="36">
        <f t="shared" si="12"/>
        <v>390</v>
      </c>
      <c r="J40" s="31">
        <v>6</v>
      </c>
      <c r="K40" s="31">
        <v>20360</v>
      </c>
      <c r="L40" s="31">
        <v>6</v>
      </c>
      <c r="M40" s="31">
        <v>20780</v>
      </c>
      <c r="N40" s="36">
        <f t="shared" si="13"/>
        <v>420</v>
      </c>
      <c r="O40" s="31">
        <v>6</v>
      </c>
      <c r="P40" s="38">
        <v>21190</v>
      </c>
      <c r="Q40" s="32">
        <f t="shared" si="14"/>
        <v>410</v>
      </c>
      <c r="R40" s="23">
        <v>1</v>
      </c>
      <c r="S40" s="23">
        <v>1.5</v>
      </c>
      <c r="T40" s="30"/>
      <c r="U40" s="41"/>
      <c r="V40" s="54"/>
      <c r="W40" s="54"/>
      <c r="X40" s="54"/>
      <c r="Y40" s="54"/>
      <c r="Z40" s="54"/>
      <c r="AA40" s="54"/>
      <c r="AB40" s="55"/>
      <c r="AC40" s="55"/>
      <c r="AD40" s="55"/>
      <c r="AE40" s="55"/>
      <c r="AF40" s="55"/>
    </row>
    <row r="41" spans="1:32" s="56" customFormat="1" ht="21" x14ac:dyDescent="0.45">
      <c r="A41" s="14" t="s">
        <v>14</v>
      </c>
      <c r="B41" s="7">
        <v>6</v>
      </c>
      <c r="C41" s="31">
        <v>23370</v>
      </c>
      <c r="D41" s="31">
        <v>1</v>
      </c>
      <c r="E41" s="7">
        <v>6</v>
      </c>
      <c r="F41" s="31">
        <v>23370</v>
      </c>
      <c r="G41" s="31">
        <v>6</v>
      </c>
      <c r="H41" s="31">
        <v>23820</v>
      </c>
      <c r="I41" s="36">
        <f t="shared" si="12"/>
        <v>450</v>
      </c>
      <c r="J41" s="31">
        <v>6</v>
      </c>
      <c r="K41" s="31">
        <v>23820</v>
      </c>
      <c r="L41" s="31">
        <v>6</v>
      </c>
      <c r="M41" s="31">
        <v>24270</v>
      </c>
      <c r="N41" s="36">
        <f t="shared" si="13"/>
        <v>450</v>
      </c>
      <c r="O41" s="31">
        <v>6</v>
      </c>
      <c r="P41" s="38">
        <v>24730</v>
      </c>
      <c r="Q41" s="32">
        <f t="shared" si="14"/>
        <v>460</v>
      </c>
      <c r="R41" s="23">
        <v>1</v>
      </c>
      <c r="S41" s="23">
        <v>1.5</v>
      </c>
      <c r="T41" s="30"/>
      <c r="U41" s="41"/>
      <c r="V41" s="54"/>
      <c r="W41" s="54"/>
      <c r="X41" s="54"/>
      <c r="Y41" s="54"/>
      <c r="Z41" s="54"/>
      <c r="AA41" s="54"/>
      <c r="AB41" s="55"/>
      <c r="AC41" s="55"/>
      <c r="AD41" s="55"/>
      <c r="AE41" s="55"/>
      <c r="AF41" s="55"/>
    </row>
    <row r="42" spans="1:32" s="56" customFormat="1" ht="21" x14ac:dyDescent="0.45">
      <c r="A42" s="14" t="s">
        <v>15</v>
      </c>
      <c r="B42" s="7">
        <v>5</v>
      </c>
      <c r="C42" s="31">
        <v>20040</v>
      </c>
      <c r="D42" s="31">
        <v>1</v>
      </c>
      <c r="E42" s="29">
        <v>6</v>
      </c>
      <c r="F42" s="33">
        <v>21190</v>
      </c>
      <c r="G42" s="31">
        <v>6</v>
      </c>
      <c r="H42" s="31">
        <v>21620</v>
      </c>
      <c r="I42" s="36">
        <f t="shared" si="12"/>
        <v>430</v>
      </c>
      <c r="J42" s="31">
        <v>6</v>
      </c>
      <c r="K42" s="31">
        <v>21620</v>
      </c>
      <c r="L42" s="31">
        <v>6</v>
      </c>
      <c r="M42" s="31">
        <v>22040</v>
      </c>
      <c r="N42" s="36">
        <f t="shared" si="13"/>
        <v>420</v>
      </c>
      <c r="O42" s="31">
        <v>6</v>
      </c>
      <c r="P42" s="38">
        <v>22490</v>
      </c>
      <c r="Q42" s="32">
        <f t="shared" si="14"/>
        <v>450</v>
      </c>
      <c r="R42" s="23">
        <v>1</v>
      </c>
      <c r="S42" s="23">
        <v>1.5</v>
      </c>
      <c r="T42" s="30"/>
      <c r="U42" s="10" t="s">
        <v>88</v>
      </c>
      <c r="V42" s="54"/>
      <c r="W42" s="54"/>
      <c r="X42" s="54"/>
      <c r="Y42" s="54"/>
      <c r="Z42" s="54"/>
      <c r="AA42" s="54"/>
      <c r="AB42" s="55"/>
      <c r="AC42" s="55"/>
      <c r="AD42" s="55"/>
      <c r="AE42" s="55"/>
      <c r="AF42" s="55"/>
    </row>
    <row r="43" spans="1:32" s="56" customFormat="1" ht="21" x14ac:dyDescent="0.45">
      <c r="A43" s="14" t="s">
        <v>16</v>
      </c>
      <c r="B43" s="7">
        <v>4</v>
      </c>
      <c r="C43" s="31">
        <v>14310</v>
      </c>
      <c r="D43" s="31">
        <v>1</v>
      </c>
      <c r="E43" s="7">
        <v>4</v>
      </c>
      <c r="F43" s="31">
        <v>14310</v>
      </c>
      <c r="G43" s="31">
        <v>4</v>
      </c>
      <c r="H43" s="31">
        <v>14570</v>
      </c>
      <c r="I43" s="36"/>
      <c r="J43" s="31"/>
      <c r="K43" s="31"/>
      <c r="L43" s="31"/>
      <c r="M43" s="31"/>
      <c r="N43" s="36"/>
      <c r="O43" s="31"/>
      <c r="P43" s="47"/>
      <c r="Q43" s="36"/>
      <c r="R43" s="23"/>
      <c r="S43" s="23"/>
      <c r="T43" s="30"/>
      <c r="U43" s="10" t="s">
        <v>77</v>
      </c>
      <c r="V43" s="54"/>
      <c r="W43" s="54"/>
      <c r="X43" s="54"/>
      <c r="Y43" s="54"/>
      <c r="Z43" s="54"/>
      <c r="AA43" s="54"/>
      <c r="AB43" s="55"/>
      <c r="AC43" s="55"/>
      <c r="AD43" s="55"/>
      <c r="AE43" s="55"/>
      <c r="AF43" s="55"/>
    </row>
    <row r="44" spans="1:32" s="56" customFormat="1" ht="21" x14ac:dyDescent="0.45">
      <c r="A44" s="13" t="s">
        <v>61</v>
      </c>
      <c r="B44" s="7">
        <v>3</v>
      </c>
      <c r="C44" s="31">
        <v>13820</v>
      </c>
      <c r="D44" s="31">
        <v>0</v>
      </c>
      <c r="E44" s="7">
        <v>3</v>
      </c>
      <c r="F44" s="31">
        <v>13820</v>
      </c>
      <c r="G44" s="31">
        <v>3</v>
      </c>
      <c r="H44" s="31">
        <v>14060</v>
      </c>
      <c r="I44" s="36">
        <f t="shared" ref="I44:I47" si="15">SUM(H44-F44)</f>
        <v>240</v>
      </c>
      <c r="J44" s="31">
        <v>3</v>
      </c>
      <c r="K44" s="31">
        <v>14060</v>
      </c>
      <c r="L44" s="31">
        <v>3</v>
      </c>
      <c r="M44" s="31">
        <v>14320</v>
      </c>
      <c r="N44" s="36">
        <f t="shared" ref="N44:N47" si="16">SUM(M44-K44)</f>
        <v>260</v>
      </c>
      <c r="O44" s="31">
        <v>3</v>
      </c>
      <c r="P44" s="47">
        <v>14320</v>
      </c>
      <c r="Q44" s="36">
        <f t="shared" ref="Q44:Q47" si="17">SUM(P44-M44)</f>
        <v>0</v>
      </c>
      <c r="R44" s="23">
        <v>0.5</v>
      </c>
      <c r="S44" s="23">
        <v>1</v>
      </c>
      <c r="T44" s="30"/>
      <c r="U44" s="10" t="s">
        <v>78</v>
      </c>
      <c r="V44" s="54"/>
      <c r="W44" s="54"/>
      <c r="X44" s="54"/>
      <c r="Y44" s="54"/>
      <c r="Z44" s="54"/>
      <c r="AA44" s="54"/>
      <c r="AB44" s="55"/>
      <c r="AC44" s="55"/>
      <c r="AD44" s="55"/>
      <c r="AE44" s="55"/>
      <c r="AF44" s="55"/>
    </row>
    <row r="45" spans="1:32" s="56" customFormat="1" ht="21" x14ac:dyDescent="0.45">
      <c r="A45" s="13" t="s">
        <v>17</v>
      </c>
      <c r="B45" s="7">
        <v>5</v>
      </c>
      <c r="C45" s="31">
        <v>19660</v>
      </c>
      <c r="D45" s="31">
        <v>1</v>
      </c>
      <c r="E45" s="7">
        <v>5</v>
      </c>
      <c r="F45" s="31">
        <v>19660</v>
      </c>
      <c r="G45" s="40">
        <v>5</v>
      </c>
      <c r="H45" s="40">
        <v>20400</v>
      </c>
      <c r="I45" s="32">
        <f t="shared" si="15"/>
        <v>740</v>
      </c>
      <c r="J45" s="31">
        <v>5</v>
      </c>
      <c r="K45" s="31">
        <v>20400</v>
      </c>
      <c r="L45" s="31">
        <v>5</v>
      </c>
      <c r="M45" s="31">
        <v>20770</v>
      </c>
      <c r="N45" s="36">
        <f t="shared" si="16"/>
        <v>370</v>
      </c>
      <c r="O45" s="31">
        <v>5</v>
      </c>
      <c r="P45" s="38">
        <v>21140</v>
      </c>
      <c r="Q45" s="32">
        <f t="shared" si="17"/>
        <v>370</v>
      </c>
      <c r="R45" s="23">
        <v>1</v>
      </c>
      <c r="S45" s="51">
        <v>2</v>
      </c>
      <c r="T45" s="30"/>
      <c r="U45" s="41"/>
      <c r="V45" s="54"/>
      <c r="W45" s="54"/>
      <c r="X45" s="54"/>
      <c r="Y45" s="54"/>
      <c r="Z45" s="54"/>
      <c r="AA45" s="54"/>
      <c r="AB45" s="55"/>
      <c r="AC45" s="55"/>
      <c r="AD45" s="55"/>
      <c r="AE45" s="55"/>
      <c r="AF45" s="55"/>
    </row>
    <row r="46" spans="1:32" s="56" customFormat="1" ht="21" x14ac:dyDescent="0.45">
      <c r="A46" s="13" t="s">
        <v>18</v>
      </c>
      <c r="B46" s="7">
        <v>7</v>
      </c>
      <c r="C46" s="31">
        <v>24010</v>
      </c>
      <c r="D46" s="31">
        <v>1</v>
      </c>
      <c r="E46" s="7">
        <v>7</v>
      </c>
      <c r="F46" s="31">
        <v>24010</v>
      </c>
      <c r="G46" s="31">
        <v>7</v>
      </c>
      <c r="H46" s="31">
        <v>24490</v>
      </c>
      <c r="I46" s="36">
        <f t="shared" si="15"/>
        <v>480</v>
      </c>
      <c r="J46" s="31">
        <v>7</v>
      </c>
      <c r="K46" s="31">
        <v>24490</v>
      </c>
      <c r="L46" s="31">
        <v>7</v>
      </c>
      <c r="M46" s="31">
        <v>24970</v>
      </c>
      <c r="N46" s="36">
        <f t="shared" si="16"/>
        <v>480</v>
      </c>
      <c r="O46" s="31">
        <v>7</v>
      </c>
      <c r="P46" s="38">
        <v>25470</v>
      </c>
      <c r="Q46" s="32">
        <f t="shared" si="17"/>
        <v>500</v>
      </c>
      <c r="R46" s="23">
        <v>1</v>
      </c>
      <c r="S46" s="23">
        <v>1.5</v>
      </c>
      <c r="T46" s="30"/>
      <c r="U46" s="41"/>
      <c r="V46" s="54"/>
      <c r="W46" s="54"/>
      <c r="X46" s="54"/>
      <c r="Y46" s="54"/>
      <c r="Z46" s="54"/>
      <c r="AA46" s="54"/>
      <c r="AB46" s="55"/>
      <c r="AC46" s="55"/>
      <c r="AD46" s="55"/>
      <c r="AE46" s="55"/>
      <c r="AF46" s="55"/>
    </row>
    <row r="47" spans="1:32" s="56" customFormat="1" ht="21" x14ac:dyDescent="0.45">
      <c r="A47" s="14" t="s">
        <v>19</v>
      </c>
      <c r="B47" s="7">
        <v>5</v>
      </c>
      <c r="C47" s="31">
        <v>15920</v>
      </c>
      <c r="D47" s="31">
        <v>1</v>
      </c>
      <c r="E47" s="7">
        <v>5</v>
      </c>
      <c r="F47" s="31">
        <v>15920</v>
      </c>
      <c r="G47" s="31">
        <v>5</v>
      </c>
      <c r="H47" s="31">
        <v>16240</v>
      </c>
      <c r="I47" s="36">
        <f t="shared" si="15"/>
        <v>320</v>
      </c>
      <c r="J47" s="33">
        <v>6</v>
      </c>
      <c r="K47" s="33">
        <v>16920</v>
      </c>
      <c r="L47" s="31">
        <v>6</v>
      </c>
      <c r="M47" s="31">
        <v>17310</v>
      </c>
      <c r="N47" s="36">
        <f t="shared" si="16"/>
        <v>390</v>
      </c>
      <c r="O47" s="31">
        <v>6</v>
      </c>
      <c r="P47" s="38">
        <v>17690</v>
      </c>
      <c r="Q47" s="32">
        <f t="shared" si="17"/>
        <v>380</v>
      </c>
      <c r="R47" s="23">
        <v>1</v>
      </c>
      <c r="S47" s="23">
        <v>1.5</v>
      </c>
      <c r="T47" s="30"/>
      <c r="U47" s="10" t="s">
        <v>90</v>
      </c>
      <c r="V47" s="54"/>
      <c r="W47" s="54"/>
      <c r="X47" s="54"/>
      <c r="Y47" s="54"/>
      <c r="Z47" s="54"/>
      <c r="AA47" s="54"/>
      <c r="AB47" s="55"/>
      <c r="AC47" s="55"/>
      <c r="AD47" s="55"/>
      <c r="AE47" s="55"/>
      <c r="AF47" s="55"/>
    </row>
    <row r="48" spans="1:32" s="56" customFormat="1" ht="21" x14ac:dyDescent="0.45">
      <c r="A48" s="171" t="s">
        <v>1</v>
      </c>
      <c r="B48" s="172"/>
      <c r="C48" s="173"/>
      <c r="D48" s="48">
        <f>SUM(D33:D47)</f>
        <v>14</v>
      </c>
      <c r="E48" s="7"/>
      <c r="F48" s="48">
        <f>SUM(F33:F47)</f>
        <v>307460</v>
      </c>
      <c r="G48" s="7"/>
      <c r="H48" s="48">
        <f>SUM(H33:H47)</f>
        <v>314210</v>
      </c>
      <c r="I48" s="48">
        <f>SUM(I33:I47)</f>
        <v>6110</v>
      </c>
      <c r="J48" s="7"/>
      <c r="K48" s="48">
        <f>SUM(K33:K47)</f>
        <v>280280</v>
      </c>
      <c r="L48" s="7"/>
      <c r="M48" s="48">
        <f>SUM(M33:M47)</f>
        <v>285760</v>
      </c>
      <c r="N48" s="48">
        <f>SUM(N33:N47)</f>
        <v>5480</v>
      </c>
      <c r="O48" s="7"/>
      <c r="P48" s="48">
        <f>SUM(P33:P47)</f>
        <v>290650</v>
      </c>
      <c r="Q48" s="48">
        <f>SUM(Q33:Q47)</f>
        <v>4890</v>
      </c>
      <c r="R48" s="24"/>
      <c r="S48" s="24"/>
      <c r="T48" s="30"/>
      <c r="U48" s="3"/>
      <c r="V48" s="54"/>
      <c r="W48" s="54"/>
      <c r="X48" s="54"/>
      <c r="Y48" s="54"/>
      <c r="Z48" s="54"/>
      <c r="AA48" s="54"/>
      <c r="AB48" s="55"/>
      <c r="AC48" s="55"/>
      <c r="AD48" s="55"/>
      <c r="AE48" s="55"/>
      <c r="AF48" s="55"/>
    </row>
    <row r="49" spans="1:32" s="56" customFormat="1" ht="21" x14ac:dyDescent="0.45">
      <c r="A49" s="166" t="s">
        <v>52</v>
      </c>
      <c r="B49" s="167"/>
      <c r="C49" s="167"/>
      <c r="D49" s="167"/>
      <c r="E49" s="167"/>
      <c r="F49" s="167"/>
      <c r="G49" s="167"/>
      <c r="H49" s="167"/>
      <c r="I49" s="167"/>
      <c r="J49" s="168"/>
      <c r="K49" s="49">
        <f>SUM(K48*6/100)</f>
        <v>16816.8</v>
      </c>
      <c r="L49" s="3"/>
      <c r="M49" s="3"/>
      <c r="N49" s="3"/>
      <c r="O49" s="3"/>
      <c r="P49" s="3"/>
      <c r="Q49" s="3"/>
      <c r="R49" s="3"/>
      <c r="S49" s="3"/>
      <c r="T49" s="30"/>
      <c r="U49" s="3"/>
      <c r="V49" s="54"/>
      <c r="W49" s="54"/>
      <c r="X49" s="54"/>
      <c r="Y49" s="54"/>
      <c r="Z49" s="54"/>
      <c r="AA49" s="54"/>
      <c r="AB49" s="55"/>
      <c r="AC49" s="55"/>
      <c r="AD49" s="55"/>
      <c r="AE49" s="55"/>
      <c r="AF49" s="55"/>
    </row>
    <row r="50" spans="1:32" s="56" customFormat="1" ht="21" x14ac:dyDescent="0.45">
      <c r="A50" s="166" t="s">
        <v>53</v>
      </c>
      <c r="B50" s="167"/>
      <c r="C50" s="167"/>
      <c r="D50" s="167"/>
      <c r="E50" s="167"/>
      <c r="F50" s="167"/>
      <c r="G50" s="167"/>
      <c r="H50" s="167"/>
      <c r="I50" s="167"/>
      <c r="J50" s="168"/>
      <c r="K50" s="50">
        <f>SUM(K49-I48)</f>
        <v>10706.8</v>
      </c>
      <c r="L50" s="34"/>
      <c r="M50" s="35" t="s">
        <v>42</v>
      </c>
      <c r="N50" s="153">
        <f>SUM(K50-N48)</f>
        <v>5226.7999999999993</v>
      </c>
      <c r="O50" s="154"/>
      <c r="P50" s="53" t="s">
        <v>42</v>
      </c>
      <c r="Q50" s="43">
        <f>SUM(N50-Q48)</f>
        <v>336.79999999999927</v>
      </c>
      <c r="R50" s="3"/>
      <c r="S50" s="3"/>
      <c r="T50" s="30"/>
      <c r="U50" s="3"/>
      <c r="V50" s="54"/>
      <c r="W50" s="54"/>
      <c r="X50" s="54"/>
      <c r="Y50" s="54"/>
      <c r="Z50" s="54"/>
      <c r="AA50" s="54"/>
      <c r="AB50" s="55"/>
      <c r="AC50" s="55"/>
      <c r="AD50" s="55"/>
      <c r="AE50" s="55"/>
      <c r="AF50" s="55"/>
    </row>
    <row r="51" spans="1:32" ht="23.25" x14ac:dyDescent="0.5">
      <c r="A51" s="147" t="s">
        <v>46</v>
      </c>
      <c r="B51" s="147"/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U51" s="3"/>
      <c r="V51" s="3"/>
      <c r="W51" s="3"/>
      <c r="X51" s="3"/>
      <c r="Y51" s="3"/>
      <c r="Z51" s="3"/>
      <c r="AA51" s="3"/>
    </row>
    <row r="52" spans="1:32" ht="23.25" x14ac:dyDescent="0.5">
      <c r="A52" s="147" t="s">
        <v>2</v>
      </c>
      <c r="B52" s="147"/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U52" s="3"/>
      <c r="V52" s="3"/>
      <c r="W52" s="3"/>
      <c r="X52" s="3"/>
      <c r="Y52" s="3"/>
      <c r="Z52" s="3"/>
      <c r="AA52" s="3"/>
    </row>
    <row r="53" spans="1:32" ht="21" x14ac:dyDescent="0.4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U53" s="3"/>
      <c r="V53" s="3"/>
      <c r="W53" s="3"/>
      <c r="X53" s="3"/>
      <c r="Y53" s="3"/>
      <c r="Z53" s="3"/>
      <c r="AA53" s="3"/>
    </row>
    <row r="54" spans="1:32" ht="21" x14ac:dyDescent="0.45">
      <c r="A54" s="130" t="s">
        <v>0</v>
      </c>
      <c r="B54" s="148" t="s">
        <v>20</v>
      </c>
      <c r="C54" s="149"/>
      <c r="D54" s="2" t="s">
        <v>24</v>
      </c>
      <c r="E54" s="148" t="s">
        <v>20</v>
      </c>
      <c r="F54" s="149"/>
      <c r="G54" s="148" t="s">
        <v>33</v>
      </c>
      <c r="H54" s="150"/>
      <c r="I54" s="149"/>
      <c r="J54" s="148" t="s">
        <v>20</v>
      </c>
      <c r="K54" s="149"/>
      <c r="L54" s="148" t="s">
        <v>33</v>
      </c>
      <c r="M54" s="150"/>
      <c r="N54" s="149"/>
      <c r="O54" s="148" t="s">
        <v>33</v>
      </c>
      <c r="P54" s="150"/>
      <c r="Q54" s="149"/>
      <c r="R54" s="2" t="s">
        <v>36</v>
      </c>
      <c r="S54" s="2" t="s">
        <v>39</v>
      </c>
      <c r="T54" s="30"/>
      <c r="U54" s="130" t="s">
        <v>62</v>
      </c>
      <c r="V54" s="3"/>
      <c r="W54" s="3"/>
      <c r="X54" s="3"/>
      <c r="Y54" s="3"/>
      <c r="Z54" s="3"/>
      <c r="AA54" s="3"/>
    </row>
    <row r="55" spans="1:32" ht="21" x14ac:dyDescent="0.45">
      <c r="A55" s="131"/>
      <c r="B55" s="133" t="s">
        <v>3</v>
      </c>
      <c r="C55" s="134"/>
      <c r="D55" s="4" t="s">
        <v>25</v>
      </c>
      <c r="E55" s="133" t="s">
        <v>87</v>
      </c>
      <c r="F55" s="134"/>
      <c r="G55" s="133" t="s">
        <v>31</v>
      </c>
      <c r="H55" s="135"/>
      <c r="I55" s="134"/>
      <c r="J55" s="133" t="s">
        <v>3</v>
      </c>
      <c r="K55" s="134"/>
      <c r="L55" s="133" t="s">
        <v>50</v>
      </c>
      <c r="M55" s="135"/>
      <c r="N55" s="134"/>
      <c r="O55" s="133" t="s">
        <v>50</v>
      </c>
      <c r="P55" s="135"/>
      <c r="Q55" s="134"/>
      <c r="R55" s="4" t="s">
        <v>37</v>
      </c>
      <c r="S55" s="4" t="s">
        <v>20</v>
      </c>
      <c r="T55" s="30"/>
      <c r="U55" s="131"/>
      <c r="V55" s="3"/>
      <c r="W55" s="3"/>
      <c r="X55" s="3"/>
      <c r="Y55" s="3"/>
      <c r="Z55" s="3"/>
      <c r="AA55" s="3"/>
    </row>
    <row r="56" spans="1:32" ht="21" x14ac:dyDescent="0.45">
      <c r="A56" s="131"/>
      <c r="B56" s="136" t="s">
        <v>47</v>
      </c>
      <c r="C56" s="137"/>
      <c r="D56" s="4" t="s">
        <v>27</v>
      </c>
      <c r="E56" s="138" t="s">
        <v>89</v>
      </c>
      <c r="F56" s="140"/>
      <c r="G56" s="141" t="s">
        <v>48</v>
      </c>
      <c r="H56" s="142"/>
      <c r="I56" s="143"/>
      <c r="J56" s="144" t="s">
        <v>49</v>
      </c>
      <c r="K56" s="146"/>
      <c r="L56" s="141" t="s">
        <v>85</v>
      </c>
      <c r="M56" s="142"/>
      <c r="N56" s="143"/>
      <c r="O56" s="141" t="s">
        <v>86</v>
      </c>
      <c r="P56" s="142"/>
      <c r="Q56" s="143"/>
      <c r="R56" s="4" t="s">
        <v>3</v>
      </c>
      <c r="S56" s="4" t="s">
        <v>40</v>
      </c>
      <c r="T56" s="30"/>
      <c r="U56" s="131"/>
      <c r="V56" s="3"/>
      <c r="W56" s="3"/>
      <c r="X56" s="3"/>
      <c r="Y56" s="3"/>
      <c r="Z56" s="3"/>
      <c r="AA56" s="3"/>
    </row>
    <row r="57" spans="1:32" ht="21" x14ac:dyDescent="0.45">
      <c r="A57" s="132"/>
      <c r="B57" s="4" t="s">
        <v>23</v>
      </c>
      <c r="C57" s="4" t="s">
        <v>20</v>
      </c>
      <c r="D57" s="8">
        <v>2558</v>
      </c>
      <c r="E57" s="4" t="s">
        <v>23</v>
      </c>
      <c r="F57" s="10" t="s">
        <v>20</v>
      </c>
      <c r="G57" s="10" t="s">
        <v>23</v>
      </c>
      <c r="H57" s="10" t="s">
        <v>20</v>
      </c>
      <c r="I57" s="11" t="s">
        <v>29</v>
      </c>
      <c r="J57" s="10" t="s">
        <v>23</v>
      </c>
      <c r="K57" s="10" t="s">
        <v>20</v>
      </c>
      <c r="L57" s="5" t="s">
        <v>23</v>
      </c>
      <c r="M57" s="5" t="s">
        <v>20</v>
      </c>
      <c r="N57" s="37" t="s">
        <v>29</v>
      </c>
      <c r="O57" s="5" t="s">
        <v>23</v>
      </c>
      <c r="P57" s="5" t="s">
        <v>20</v>
      </c>
      <c r="Q57" s="10" t="s">
        <v>29</v>
      </c>
      <c r="R57" s="12" t="s">
        <v>51</v>
      </c>
      <c r="S57" s="5" t="s">
        <v>41</v>
      </c>
      <c r="T57" s="30"/>
      <c r="U57" s="132"/>
      <c r="V57" s="3"/>
      <c r="W57" s="3"/>
      <c r="X57" s="3"/>
      <c r="Y57" s="3"/>
      <c r="Z57" s="3"/>
      <c r="AA57" s="3"/>
    </row>
    <row r="58" spans="1:32" ht="21" x14ac:dyDescent="0.45">
      <c r="A58" s="13" t="s">
        <v>6</v>
      </c>
      <c r="B58" s="7">
        <v>7</v>
      </c>
      <c r="C58" s="31">
        <v>30790</v>
      </c>
      <c r="D58" s="31">
        <v>1</v>
      </c>
      <c r="E58" s="7">
        <v>7</v>
      </c>
      <c r="F58" s="31">
        <v>30790</v>
      </c>
      <c r="G58" s="31">
        <v>7</v>
      </c>
      <c r="H58" s="31">
        <v>31340</v>
      </c>
      <c r="I58" s="36">
        <f t="shared" ref="I58:I62" si="18">SUM(H58-F58)</f>
        <v>550</v>
      </c>
      <c r="J58" s="31">
        <v>7</v>
      </c>
      <c r="K58" s="31">
        <v>31340</v>
      </c>
      <c r="L58" s="31">
        <v>7</v>
      </c>
      <c r="M58" s="31">
        <v>31880</v>
      </c>
      <c r="N58" s="36">
        <f t="shared" ref="N58:N62" si="19">SUM(M58-K58)</f>
        <v>540</v>
      </c>
      <c r="O58" s="31">
        <v>7</v>
      </c>
      <c r="P58" s="38">
        <v>32450</v>
      </c>
      <c r="Q58" s="32">
        <f t="shared" ref="Q58:Q62" si="20">SUM(P58-M58)</f>
        <v>570</v>
      </c>
      <c r="R58" s="23">
        <v>1</v>
      </c>
      <c r="S58" s="23">
        <v>1.5</v>
      </c>
      <c r="T58" s="30"/>
      <c r="U58" s="41"/>
      <c r="V58" s="3"/>
      <c r="W58" s="3"/>
      <c r="X58" s="3"/>
      <c r="Y58" s="3"/>
      <c r="Z58" s="3"/>
      <c r="AA58" s="3"/>
    </row>
    <row r="59" spans="1:32" ht="21" x14ac:dyDescent="0.45">
      <c r="A59" s="13" t="s">
        <v>7</v>
      </c>
      <c r="B59" s="7">
        <v>7</v>
      </c>
      <c r="C59" s="31">
        <v>27480</v>
      </c>
      <c r="D59" s="31">
        <v>1</v>
      </c>
      <c r="E59" s="7">
        <v>7</v>
      </c>
      <c r="F59" s="31">
        <v>27480</v>
      </c>
      <c r="G59" s="31">
        <v>7</v>
      </c>
      <c r="H59" s="31">
        <v>28030</v>
      </c>
      <c r="I59" s="36">
        <f t="shared" si="18"/>
        <v>550</v>
      </c>
      <c r="J59" s="31">
        <v>7</v>
      </c>
      <c r="K59" s="31">
        <v>28030</v>
      </c>
      <c r="L59" s="31">
        <v>7</v>
      </c>
      <c r="M59" s="31">
        <v>28560</v>
      </c>
      <c r="N59" s="36">
        <f t="shared" si="19"/>
        <v>530</v>
      </c>
      <c r="O59" s="31">
        <v>7</v>
      </c>
      <c r="P59" s="38">
        <v>29110</v>
      </c>
      <c r="Q59" s="32">
        <f t="shared" si="20"/>
        <v>550</v>
      </c>
      <c r="R59" s="23">
        <v>1</v>
      </c>
      <c r="S59" s="23">
        <v>1.5</v>
      </c>
      <c r="T59" s="30"/>
      <c r="U59" s="41"/>
      <c r="V59" s="3"/>
      <c r="W59" s="3"/>
      <c r="X59" s="3"/>
      <c r="Y59" s="3"/>
      <c r="Z59" s="3"/>
      <c r="AA59" s="3"/>
    </row>
    <row r="60" spans="1:32" ht="21" x14ac:dyDescent="0.45">
      <c r="A60" s="13" t="s">
        <v>8</v>
      </c>
      <c r="B60" s="7">
        <v>6</v>
      </c>
      <c r="C60" s="31">
        <v>19580</v>
      </c>
      <c r="D60" s="31">
        <v>1</v>
      </c>
      <c r="E60" s="7">
        <v>6</v>
      </c>
      <c r="F60" s="31">
        <v>19580</v>
      </c>
      <c r="G60" s="40">
        <v>6</v>
      </c>
      <c r="H60" s="40">
        <v>20360</v>
      </c>
      <c r="I60" s="32">
        <f t="shared" si="18"/>
        <v>780</v>
      </c>
      <c r="J60" s="31">
        <v>6</v>
      </c>
      <c r="K60" s="31">
        <v>20360</v>
      </c>
      <c r="L60" s="31">
        <v>6</v>
      </c>
      <c r="M60" s="31">
        <v>20780</v>
      </c>
      <c r="N60" s="36">
        <f t="shared" si="19"/>
        <v>420</v>
      </c>
      <c r="O60" s="31">
        <v>6</v>
      </c>
      <c r="P60" s="47">
        <v>20780</v>
      </c>
      <c r="Q60" s="36">
        <f t="shared" si="20"/>
        <v>0</v>
      </c>
      <c r="R60" s="23">
        <v>1</v>
      </c>
      <c r="S60" s="23">
        <v>1.5</v>
      </c>
      <c r="T60" s="30"/>
      <c r="U60" s="41"/>
      <c r="V60" s="3"/>
      <c r="W60" s="3"/>
      <c r="X60" s="3"/>
      <c r="Y60" s="3"/>
      <c r="Z60" s="3"/>
      <c r="AA60" s="3"/>
    </row>
    <row r="61" spans="1:32" ht="21" x14ac:dyDescent="0.45">
      <c r="A61" s="13" t="s">
        <v>9</v>
      </c>
      <c r="B61" s="7">
        <v>6</v>
      </c>
      <c r="C61" s="31">
        <v>20360</v>
      </c>
      <c r="D61" s="31">
        <v>1</v>
      </c>
      <c r="E61" s="29">
        <v>7</v>
      </c>
      <c r="F61" s="33">
        <v>21240</v>
      </c>
      <c r="G61" s="31">
        <v>7</v>
      </c>
      <c r="H61" s="31">
        <v>21710</v>
      </c>
      <c r="I61" s="36">
        <f t="shared" si="18"/>
        <v>470</v>
      </c>
      <c r="J61" s="31">
        <v>7</v>
      </c>
      <c r="K61" s="31">
        <v>21710</v>
      </c>
      <c r="L61" s="31">
        <v>7</v>
      </c>
      <c r="M61" s="31">
        <v>22170</v>
      </c>
      <c r="N61" s="36">
        <f t="shared" si="19"/>
        <v>460</v>
      </c>
      <c r="O61" s="31">
        <v>7</v>
      </c>
      <c r="P61" s="38">
        <v>22620</v>
      </c>
      <c r="Q61" s="32">
        <f t="shared" si="20"/>
        <v>450</v>
      </c>
      <c r="R61" s="23">
        <v>1</v>
      </c>
      <c r="S61" s="23">
        <v>1.5</v>
      </c>
      <c r="T61" s="30"/>
      <c r="U61" s="10" t="s">
        <v>70</v>
      </c>
      <c r="V61" s="3"/>
      <c r="W61" s="3"/>
      <c r="X61" s="3"/>
      <c r="Y61" s="3"/>
      <c r="Z61" s="3"/>
      <c r="AA61" s="3"/>
    </row>
    <row r="62" spans="1:32" ht="21" x14ac:dyDescent="0.45">
      <c r="A62" s="13" t="s">
        <v>10</v>
      </c>
      <c r="B62" s="7">
        <v>6</v>
      </c>
      <c r="C62" s="31">
        <v>19580</v>
      </c>
      <c r="D62" s="31">
        <v>1</v>
      </c>
      <c r="E62" s="7">
        <v>6</v>
      </c>
      <c r="F62" s="31">
        <v>19580</v>
      </c>
      <c r="G62" s="31">
        <v>6</v>
      </c>
      <c r="H62" s="31">
        <v>19970</v>
      </c>
      <c r="I62" s="36">
        <f t="shared" si="18"/>
        <v>390</v>
      </c>
      <c r="J62" s="31">
        <v>6</v>
      </c>
      <c r="K62" s="31">
        <v>19970</v>
      </c>
      <c r="L62" s="31">
        <v>6</v>
      </c>
      <c r="M62" s="31">
        <v>20360</v>
      </c>
      <c r="N62" s="36">
        <f t="shared" si="19"/>
        <v>390</v>
      </c>
      <c r="O62" s="31">
        <v>6</v>
      </c>
      <c r="P62" s="38">
        <v>20780</v>
      </c>
      <c r="Q62" s="32">
        <f t="shared" si="20"/>
        <v>420</v>
      </c>
      <c r="R62" s="23">
        <v>1</v>
      </c>
      <c r="S62" s="23">
        <v>1.5</v>
      </c>
      <c r="T62" s="30"/>
      <c r="U62" s="41"/>
      <c r="V62" s="3"/>
      <c r="W62" s="3"/>
      <c r="X62" s="3"/>
      <c r="Y62" s="3"/>
      <c r="Z62" s="3"/>
      <c r="AA62" s="3"/>
    </row>
    <row r="63" spans="1:32" ht="21" x14ac:dyDescent="0.45">
      <c r="A63" s="13" t="s">
        <v>11</v>
      </c>
      <c r="B63" s="7">
        <v>5</v>
      </c>
      <c r="C63" s="31">
        <v>19660</v>
      </c>
      <c r="D63" s="31">
        <v>1</v>
      </c>
      <c r="E63" s="7">
        <v>5</v>
      </c>
      <c r="F63" s="31">
        <v>19660</v>
      </c>
      <c r="G63" s="31">
        <v>5</v>
      </c>
      <c r="H63" s="31">
        <v>20040</v>
      </c>
      <c r="I63" s="36"/>
      <c r="J63" s="31"/>
      <c r="K63" s="31"/>
      <c r="L63" s="31"/>
      <c r="M63" s="31"/>
      <c r="N63" s="36"/>
      <c r="O63" s="31"/>
      <c r="P63" s="38"/>
      <c r="Q63" s="32"/>
      <c r="R63" s="23"/>
      <c r="S63" s="23"/>
      <c r="T63" s="30"/>
      <c r="U63" s="10" t="s">
        <v>73</v>
      </c>
      <c r="V63" s="3"/>
      <c r="W63" s="3"/>
      <c r="X63" s="3"/>
      <c r="Y63" s="3"/>
      <c r="Z63" s="3"/>
      <c r="AA63" s="3"/>
    </row>
    <row r="64" spans="1:32" ht="21" x14ac:dyDescent="0.45">
      <c r="A64" s="13" t="s">
        <v>12</v>
      </c>
      <c r="B64" s="7">
        <v>5</v>
      </c>
      <c r="C64" s="31">
        <v>16880</v>
      </c>
      <c r="D64" s="31">
        <v>1</v>
      </c>
      <c r="E64" s="7">
        <v>5</v>
      </c>
      <c r="F64" s="31">
        <v>16880</v>
      </c>
      <c r="G64" s="31">
        <v>5</v>
      </c>
      <c r="H64" s="31">
        <v>17200</v>
      </c>
      <c r="I64" s="36">
        <f t="shared" ref="I64:I67" si="21">SUM(H64-F64)</f>
        <v>320</v>
      </c>
      <c r="J64" s="31">
        <v>5</v>
      </c>
      <c r="K64" s="31">
        <v>17200</v>
      </c>
      <c r="L64" s="31">
        <v>5</v>
      </c>
      <c r="M64" s="31">
        <v>17550</v>
      </c>
      <c r="N64" s="36">
        <f t="shared" ref="N64:N67" si="22">SUM(M64-K64)</f>
        <v>350</v>
      </c>
      <c r="O64" s="31">
        <v>5</v>
      </c>
      <c r="P64" s="38">
        <v>17890</v>
      </c>
      <c r="Q64" s="32">
        <f t="shared" ref="Q64:Q67" si="23">SUM(P64-M64)</f>
        <v>340</v>
      </c>
      <c r="R64" s="23">
        <v>1</v>
      </c>
      <c r="S64" s="23">
        <v>1.5</v>
      </c>
      <c r="T64" s="30"/>
      <c r="U64" s="41"/>
      <c r="V64" s="3"/>
      <c r="W64" s="3"/>
      <c r="X64" s="3"/>
      <c r="Y64" s="3"/>
      <c r="Z64" s="3"/>
      <c r="AA64" s="3"/>
    </row>
    <row r="65" spans="1:27" ht="21" x14ac:dyDescent="0.45">
      <c r="A65" s="13" t="s">
        <v>13</v>
      </c>
      <c r="B65" s="7">
        <v>6</v>
      </c>
      <c r="C65" s="31">
        <v>19970</v>
      </c>
      <c r="D65" s="31">
        <v>1</v>
      </c>
      <c r="E65" s="7">
        <v>6</v>
      </c>
      <c r="F65" s="31">
        <v>19970</v>
      </c>
      <c r="G65" s="31">
        <v>6</v>
      </c>
      <c r="H65" s="31">
        <v>20360</v>
      </c>
      <c r="I65" s="36">
        <f t="shared" si="21"/>
        <v>390</v>
      </c>
      <c r="J65" s="31">
        <v>6</v>
      </c>
      <c r="K65" s="31">
        <v>20360</v>
      </c>
      <c r="L65" s="31">
        <v>6</v>
      </c>
      <c r="M65" s="31">
        <v>20780</v>
      </c>
      <c r="N65" s="36">
        <f t="shared" si="22"/>
        <v>420</v>
      </c>
      <c r="O65" s="31">
        <v>6</v>
      </c>
      <c r="P65" s="38">
        <v>21190</v>
      </c>
      <c r="Q65" s="32">
        <f t="shared" si="23"/>
        <v>410</v>
      </c>
      <c r="R65" s="23">
        <v>1</v>
      </c>
      <c r="S65" s="23">
        <v>1.5</v>
      </c>
      <c r="T65" s="30"/>
      <c r="U65" s="41"/>
      <c r="V65" s="3"/>
      <c r="W65" s="3"/>
      <c r="X65" s="3"/>
      <c r="Y65" s="3"/>
      <c r="Z65" s="3"/>
      <c r="AA65" s="3"/>
    </row>
    <row r="66" spans="1:27" ht="21" x14ac:dyDescent="0.45">
      <c r="A66" s="14" t="s">
        <v>14</v>
      </c>
      <c r="B66" s="7">
        <v>6</v>
      </c>
      <c r="C66" s="31">
        <v>23370</v>
      </c>
      <c r="D66" s="31">
        <v>1</v>
      </c>
      <c r="E66" s="7">
        <v>6</v>
      </c>
      <c r="F66" s="31">
        <v>23370</v>
      </c>
      <c r="G66" s="31">
        <v>6</v>
      </c>
      <c r="H66" s="31">
        <v>23820</v>
      </c>
      <c r="I66" s="36">
        <f t="shared" si="21"/>
        <v>450</v>
      </c>
      <c r="J66" s="31">
        <v>6</v>
      </c>
      <c r="K66" s="31">
        <v>23820</v>
      </c>
      <c r="L66" s="31">
        <v>6</v>
      </c>
      <c r="M66" s="31">
        <v>24270</v>
      </c>
      <c r="N66" s="36">
        <f t="shared" si="22"/>
        <v>450</v>
      </c>
      <c r="O66" s="31">
        <v>6</v>
      </c>
      <c r="P66" s="38">
        <v>24730</v>
      </c>
      <c r="Q66" s="32">
        <f t="shared" si="23"/>
        <v>460</v>
      </c>
      <c r="R66" s="23">
        <v>1</v>
      </c>
      <c r="S66" s="23">
        <v>1.5</v>
      </c>
      <c r="T66" s="30"/>
      <c r="U66" s="41"/>
      <c r="V66" s="3"/>
      <c r="W66" s="3"/>
      <c r="X66" s="3"/>
      <c r="Y66" s="3"/>
      <c r="Z66" s="3"/>
      <c r="AA66" s="3"/>
    </row>
    <row r="67" spans="1:27" ht="21" x14ac:dyDescent="0.45">
      <c r="A67" s="14" t="s">
        <v>15</v>
      </c>
      <c r="B67" s="7">
        <v>5</v>
      </c>
      <c r="C67" s="31">
        <v>20040</v>
      </c>
      <c r="D67" s="31">
        <v>1</v>
      </c>
      <c r="E67" s="29">
        <v>6</v>
      </c>
      <c r="F67" s="33">
        <v>21190</v>
      </c>
      <c r="G67" s="31">
        <v>6</v>
      </c>
      <c r="H67" s="31">
        <v>21620</v>
      </c>
      <c r="I67" s="36">
        <f t="shared" si="21"/>
        <v>430</v>
      </c>
      <c r="J67" s="31">
        <v>6</v>
      </c>
      <c r="K67" s="31">
        <v>21620</v>
      </c>
      <c r="L67" s="31">
        <v>6</v>
      </c>
      <c r="M67" s="31">
        <v>22040</v>
      </c>
      <c r="N67" s="36">
        <f t="shared" si="22"/>
        <v>420</v>
      </c>
      <c r="O67" s="31">
        <v>6</v>
      </c>
      <c r="P67" s="38">
        <v>22490</v>
      </c>
      <c r="Q67" s="32">
        <f t="shared" si="23"/>
        <v>450</v>
      </c>
      <c r="R67" s="23">
        <v>1</v>
      </c>
      <c r="S67" s="23">
        <v>1.5</v>
      </c>
      <c r="T67" s="30"/>
      <c r="U67" s="10" t="s">
        <v>88</v>
      </c>
      <c r="V67" s="3"/>
      <c r="W67" s="3"/>
      <c r="X67" s="3"/>
      <c r="Y67" s="3"/>
      <c r="Z67" s="3"/>
      <c r="AA67" s="3"/>
    </row>
    <row r="68" spans="1:27" ht="21" x14ac:dyDescent="0.45">
      <c r="A68" s="14" t="s">
        <v>16</v>
      </c>
      <c r="B68" s="7">
        <v>4</v>
      </c>
      <c r="C68" s="31">
        <v>14310</v>
      </c>
      <c r="D68" s="31">
        <v>1</v>
      </c>
      <c r="E68" s="7">
        <v>4</v>
      </c>
      <c r="F68" s="31">
        <v>14310</v>
      </c>
      <c r="G68" s="31">
        <v>4</v>
      </c>
      <c r="H68" s="31">
        <v>14570</v>
      </c>
      <c r="I68" s="36"/>
      <c r="J68" s="31"/>
      <c r="K68" s="31"/>
      <c r="L68" s="31"/>
      <c r="M68" s="31"/>
      <c r="N68" s="36"/>
      <c r="O68" s="31"/>
      <c r="P68" s="47"/>
      <c r="Q68" s="36"/>
      <c r="R68" s="23"/>
      <c r="S68" s="23"/>
      <c r="T68" s="30"/>
      <c r="U68" s="10" t="s">
        <v>77</v>
      </c>
      <c r="V68" s="3"/>
      <c r="W68" s="3"/>
      <c r="X68" s="3"/>
      <c r="Y68" s="3"/>
      <c r="Z68" s="3"/>
      <c r="AA68" s="3"/>
    </row>
    <row r="69" spans="1:27" ht="21" x14ac:dyDescent="0.45">
      <c r="A69" s="13" t="s">
        <v>61</v>
      </c>
      <c r="B69" s="7">
        <v>3</v>
      </c>
      <c r="C69" s="31">
        <v>13820</v>
      </c>
      <c r="D69" s="31">
        <v>0</v>
      </c>
      <c r="E69" s="7">
        <v>3</v>
      </c>
      <c r="F69" s="31">
        <v>13820</v>
      </c>
      <c r="G69" s="31">
        <v>3</v>
      </c>
      <c r="H69" s="31">
        <v>14060</v>
      </c>
      <c r="I69" s="36">
        <f t="shared" ref="I69" si="24">SUM(H69-F69)</f>
        <v>240</v>
      </c>
      <c r="J69" s="31">
        <v>3</v>
      </c>
      <c r="K69" s="31">
        <v>14060</v>
      </c>
      <c r="L69" s="31">
        <v>3</v>
      </c>
      <c r="M69" s="31">
        <v>14320</v>
      </c>
      <c r="N69" s="36">
        <f t="shared" ref="N69" si="25">SUM(M69-K69)</f>
        <v>260</v>
      </c>
      <c r="O69" s="31">
        <v>3</v>
      </c>
      <c r="P69" s="38">
        <v>14560</v>
      </c>
      <c r="Q69" s="32">
        <f t="shared" ref="Q69" si="26">SUM(P69-M69)</f>
        <v>240</v>
      </c>
      <c r="R69" s="23">
        <v>1</v>
      </c>
      <c r="S69" s="23">
        <v>1.5</v>
      </c>
      <c r="T69" s="30"/>
      <c r="U69" s="10" t="s">
        <v>78</v>
      </c>
      <c r="V69" s="3"/>
      <c r="W69" s="3"/>
      <c r="X69" s="3"/>
      <c r="Y69" s="3"/>
      <c r="Z69" s="3"/>
      <c r="AA69" s="3"/>
    </row>
    <row r="70" spans="1:27" ht="21" x14ac:dyDescent="0.45">
      <c r="A70" s="13" t="s">
        <v>17</v>
      </c>
      <c r="B70" s="7">
        <v>5</v>
      </c>
      <c r="C70" s="31">
        <v>19660</v>
      </c>
      <c r="D70" s="31">
        <v>1</v>
      </c>
      <c r="E70" s="7">
        <v>5</v>
      </c>
      <c r="F70" s="31">
        <v>19660</v>
      </c>
      <c r="G70" s="40">
        <v>5</v>
      </c>
      <c r="H70" s="40">
        <v>20400</v>
      </c>
      <c r="I70" s="32">
        <f t="shared" ref="I70:I72" si="27">SUM(H70-F70)</f>
        <v>740</v>
      </c>
      <c r="J70" s="31">
        <v>5</v>
      </c>
      <c r="K70" s="31">
        <v>20400</v>
      </c>
      <c r="L70" s="31">
        <v>5</v>
      </c>
      <c r="M70" s="31">
        <v>20770</v>
      </c>
      <c r="N70" s="36">
        <f t="shared" ref="N70:N72" si="28">SUM(M70-K70)</f>
        <v>370</v>
      </c>
      <c r="O70" s="31">
        <v>5</v>
      </c>
      <c r="P70" s="38">
        <v>21140</v>
      </c>
      <c r="Q70" s="32">
        <f t="shared" ref="Q70:Q72" si="29">SUM(P70-M70)</f>
        <v>370</v>
      </c>
      <c r="R70" s="23">
        <v>1</v>
      </c>
      <c r="S70" s="51">
        <v>2</v>
      </c>
      <c r="T70" s="30"/>
      <c r="U70" s="41"/>
      <c r="V70" s="3"/>
      <c r="W70" s="3"/>
      <c r="X70" s="3"/>
      <c r="Y70" s="3"/>
      <c r="Z70" s="3"/>
      <c r="AA70" s="3"/>
    </row>
    <row r="71" spans="1:27" ht="21" x14ac:dyDescent="0.45">
      <c r="A71" s="13" t="s">
        <v>18</v>
      </c>
      <c r="B71" s="7">
        <v>7</v>
      </c>
      <c r="C71" s="31">
        <v>24010</v>
      </c>
      <c r="D71" s="31">
        <v>1</v>
      </c>
      <c r="E71" s="7">
        <v>7</v>
      </c>
      <c r="F71" s="31">
        <v>24010</v>
      </c>
      <c r="G71" s="31">
        <v>7</v>
      </c>
      <c r="H71" s="31">
        <v>24490</v>
      </c>
      <c r="I71" s="36">
        <f t="shared" si="27"/>
        <v>480</v>
      </c>
      <c r="J71" s="31">
        <v>7</v>
      </c>
      <c r="K71" s="31">
        <v>24490</v>
      </c>
      <c r="L71" s="31">
        <v>7</v>
      </c>
      <c r="M71" s="31">
        <v>24970</v>
      </c>
      <c r="N71" s="36">
        <f t="shared" si="28"/>
        <v>480</v>
      </c>
      <c r="O71" s="31">
        <v>7</v>
      </c>
      <c r="P71" s="38">
        <v>25470</v>
      </c>
      <c r="Q71" s="32">
        <f t="shared" si="29"/>
        <v>500</v>
      </c>
      <c r="R71" s="23">
        <v>1</v>
      </c>
      <c r="S71" s="23">
        <v>1.5</v>
      </c>
      <c r="T71" s="30"/>
      <c r="U71" s="41"/>
      <c r="V71" s="3"/>
      <c r="W71" s="3"/>
      <c r="X71" s="3"/>
      <c r="Y71" s="3"/>
      <c r="Z71" s="3"/>
      <c r="AA71" s="3"/>
    </row>
    <row r="72" spans="1:27" ht="21" x14ac:dyDescent="0.45">
      <c r="A72" s="14" t="s">
        <v>19</v>
      </c>
      <c r="B72" s="7">
        <v>5</v>
      </c>
      <c r="C72" s="31">
        <v>15920</v>
      </c>
      <c r="D72" s="31">
        <v>1</v>
      </c>
      <c r="E72" s="7">
        <v>5</v>
      </c>
      <c r="F72" s="31">
        <v>15920</v>
      </c>
      <c r="G72" s="31">
        <v>5</v>
      </c>
      <c r="H72" s="31">
        <v>16240</v>
      </c>
      <c r="I72" s="36">
        <f t="shared" si="27"/>
        <v>320</v>
      </c>
      <c r="J72" s="33">
        <v>6</v>
      </c>
      <c r="K72" s="33">
        <v>16920</v>
      </c>
      <c r="L72" s="31">
        <v>6</v>
      </c>
      <c r="M72" s="31">
        <v>17310</v>
      </c>
      <c r="N72" s="36">
        <f t="shared" si="28"/>
        <v>390</v>
      </c>
      <c r="O72" s="31">
        <v>6</v>
      </c>
      <c r="P72" s="38">
        <v>17690</v>
      </c>
      <c r="Q72" s="32">
        <f t="shared" si="29"/>
        <v>380</v>
      </c>
      <c r="R72" s="23">
        <v>1</v>
      </c>
      <c r="S72" s="23">
        <v>1.5</v>
      </c>
      <c r="T72" s="30"/>
      <c r="U72" s="10" t="s">
        <v>90</v>
      </c>
      <c r="V72" s="3"/>
      <c r="W72" s="3"/>
      <c r="X72" s="3"/>
      <c r="Y72" s="3"/>
      <c r="Z72" s="3"/>
      <c r="AA72" s="3"/>
    </row>
    <row r="73" spans="1:27" ht="21" x14ac:dyDescent="0.45">
      <c r="A73" s="171" t="s">
        <v>1</v>
      </c>
      <c r="B73" s="172"/>
      <c r="C73" s="173"/>
      <c r="D73" s="48">
        <f>SUM(D58:D72)</f>
        <v>14</v>
      </c>
      <c r="E73" s="7"/>
      <c r="F73" s="48">
        <f>SUM(F58:F72)</f>
        <v>307460</v>
      </c>
      <c r="G73" s="7"/>
      <c r="H73" s="48">
        <f>SUM(H58:H72)</f>
        <v>314210</v>
      </c>
      <c r="I73" s="48">
        <f>SUM(I58:I72)</f>
        <v>6110</v>
      </c>
      <c r="J73" s="7"/>
      <c r="K73" s="48">
        <f>SUM(K58:K72)</f>
        <v>280280</v>
      </c>
      <c r="L73" s="7"/>
      <c r="M73" s="48">
        <f>SUM(M58:M72)</f>
        <v>285760</v>
      </c>
      <c r="N73" s="48">
        <f>SUM(N58:N72)</f>
        <v>5480</v>
      </c>
      <c r="O73" s="7"/>
      <c r="P73" s="48">
        <f>SUM(P58:P72)</f>
        <v>290900</v>
      </c>
      <c r="Q73" s="48">
        <f>SUM(Q58:Q72)</f>
        <v>5140</v>
      </c>
      <c r="R73" s="24"/>
      <c r="S73" s="24"/>
      <c r="T73" s="30"/>
      <c r="U73" s="3"/>
      <c r="V73" s="3"/>
      <c r="W73" s="3"/>
      <c r="X73" s="3"/>
      <c r="Y73" s="3"/>
      <c r="Z73" s="3"/>
      <c r="AA73" s="3"/>
    </row>
    <row r="74" spans="1:27" ht="21" x14ac:dyDescent="0.45">
      <c r="A74" s="166" t="s">
        <v>52</v>
      </c>
      <c r="B74" s="167"/>
      <c r="C74" s="167"/>
      <c r="D74" s="167"/>
      <c r="E74" s="167"/>
      <c r="F74" s="167"/>
      <c r="G74" s="167"/>
      <c r="H74" s="167"/>
      <c r="I74" s="167"/>
      <c r="J74" s="168"/>
      <c r="K74" s="49">
        <f>SUM(K73*6/100)</f>
        <v>16816.8</v>
      </c>
      <c r="L74" s="3"/>
      <c r="M74" s="3"/>
      <c r="N74" s="3"/>
      <c r="O74" s="3"/>
      <c r="P74" s="3"/>
      <c r="Q74" s="3"/>
      <c r="R74" s="3"/>
      <c r="S74" s="3"/>
      <c r="T74" s="30"/>
      <c r="U74" s="3"/>
      <c r="V74" s="3"/>
      <c r="W74" s="3"/>
      <c r="X74" s="3"/>
      <c r="Y74" s="3"/>
      <c r="Z74" s="3"/>
      <c r="AA74" s="3"/>
    </row>
    <row r="75" spans="1:27" ht="21" x14ac:dyDescent="0.45">
      <c r="A75" s="166" t="s">
        <v>53</v>
      </c>
      <c r="B75" s="167"/>
      <c r="C75" s="167"/>
      <c r="D75" s="167"/>
      <c r="E75" s="167"/>
      <c r="F75" s="167"/>
      <c r="G75" s="167"/>
      <c r="H75" s="167"/>
      <c r="I75" s="167"/>
      <c r="J75" s="168"/>
      <c r="K75" s="50">
        <f>SUM(K74-I73)</f>
        <v>10706.8</v>
      </c>
      <c r="L75" s="34"/>
      <c r="M75" s="35" t="s">
        <v>42</v>
      </c>
      <c r="N75" s="153">
        <f>SUM(K75-N73)</f>
        <v>5226.7999999999993</v>
      </c>
      <c r="O75" s="154"/>
      <c r="P75" s="9" t="s">
        <v>42</v>
      </c>
      <c r="Q75" s="43">
        <f>SUM(N75-Q73)</f>
        <v>86.799999999999272</v>
      </c>
      <c r="R75" s="3"/>
      <c r="S75" s="3"/>
      <c r="T75" s="30"/>
      <c r="U75" s="3"/>
      <c r="V75" s="3"/>
      <c r="W75" s="3"/>
      <c r="X75" s="3"/>
      <c r="Y75" s="3"/>
      <c r="Z75" s="3"/>
      <c r="AA75" s="3"/>
    </row>
    <row r="76" spans="1:27" ht="20.25" x14ac:dyDescent="0.3">
      <c r="A76" s="1"/>
      <c r="B76" s="1"/>
      <c r="C76" s="1"/>
    </row>
    <row r="77" spans="1:27" ht="23.25" x14ac:dyDescent="0.5">
      <c r="A77" s="147" t="s">
        <v>46</v>
      </c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/>
      <c r="R77" s="147"/>
      <c r="S77" s="147"/>
      <c r="T77" s="30"/>
      <c r="U77" s="3"/>
    </row>
    <row r="78" spans="1:27" ht="23.25" x14ac:dyDescent="0.5">
      <c r="A78" s="147" t="s">
        <v>2</v>
      </c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47"/>
      <c r="S78" s="147"/>
      <c r="T78" s="30"/>
      <c r="U78" s="3"/>
    </row>
    <row r="79" spans="1:27" ht="21" x14ac:dyDescent="0.4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0"/>
      <c r="U79" s="3"/>
    </row>
    <row r="80" spans="1:27" ht="21" x14ac:dyDescent="0.45">
      <c r="A80" s="170" t="s">
        <v>0</v>
      </c>
      <c r="B80" s="148" t="s">
        <v>20</v>
      </c>
      <c r="C80" s="149"/>
      <c r="D80" s="2" t="s">
        <v>24</v>
      </c>
      <c r="E80" s="148" t="s">
        <v>20</v>
      </c>
      <c r="F80" s="149"/>
      <c r="G80" s="148" t="s">
        <v>33</v>
      </c>
      <c r="H80" s="150"/>
      <c r="I80" s="149"/>
      <c r="J80" s="148" t="s">
        <v>20</v>
      </c>
      <c r="K80" s="150"/>
      <c r="L80" s="148" t="s">
        <v>33</v>
      </c>
      <c r="M80" s="150"/>
      <c r="N80" s="149"/>
      <c r="O80" s="148" t="s">
        <v>33</v>
      </c>
      <c r="P80" s="150"/>
      <c r="Q80" s="149"/>
      <c r="R80" s="2" t="s">
        <v>36</v>
      </c>
      <c r="S80" s="2" t="s">
        <v>39</v>
      </c>
      <c r="T80" s="30"/>
      <c r="U80" s="170" t="s">
        <v>62</v>
      </c>
    </row>
    <row r="81" spans="1:21" ht="21" x14ac:dyDescent="0.45">
      <c r="A81" s="170"/>
      <c r="B81" s="133" t="s">
        <v>3</v>
      </c>
      <c r="C81" s="134"/>
      <c r="D81" s="4" t="s">
        <v>25</v>
      </c>
      <c r="E81" s="133" t="s">
        <v>87</v>
      </c>
      <c r="F81" s="134"/>
      <c r="G81" s="133" t="s">
        <v>31</v>
      </c>
      <c r="H81" s="135"/>
      <c r="I81" s="134"/>
      <c r="J81" s="133" t="s">
        <v>3</v>
      </c>
      <c r="K81" s="135"/>
      <c r="L81" s="133" t="s">
        <v>50</v>
      </c>
      <c r="M81" s="135"/>
      <c r="N81" s="134"/>
      <c r="O81" s="133" t="s">
        <v>50</v>
      </c>
      <c r="P81" s="135"/>
      <c r="Q81" s="134"/>
      <c r="R81" s="4" t="s">
        <v>37</v>
      </c>
      <c r="S81" s="4" t="s">
        <v>20</v>
      </c>
      <c r="T81" s="30"/>
      <c r="U81" s="170"/>
    </row>
    <row r="82" spans="1:21" ht="21" x14ac:dyDescent="0.45">
      <c r="A82" s="170"/>
      <c r="B82" s="136" t="s">
        <v>47</v>
      </c>
      <c r="C82" s="137"/>
      <c r="D82" s="4" t="s">
        <v>27</v>
      </c>
      <c r="E82" s="138" t="s">
        <v>89</v>
      </c>
      <c r="F82" s="140"/>
      <c r="G82" s="141" t="s">
        <v>48</v>
      </c>
      <c r="H82" s="142"/>
      <c r="I82" s="143"/>
      <c r="J82" s="144" t="s">
        <v>49</v>
      </c>
      <c r="K82" s="142"/>
      <c r="L82" s="141" t="s">
        <v>85</v>
      </c>
      <c r="M82" s="142"/>
      <c r="N82" s="143"/>
      <c r="O82" s="141" t="s">
        <v>86</v>
      </c>
      <c r="P82" s="142"/>
      <c r="Q82" s="143"/>
      <c r="R82" s="4" t="s">
        <v>3</v>
      </c>
      <c r="S82" s="4" t="s">
        <v>40</v>
      </c>
      <c r="T82" s="30"/>
      <c r="U82" s="170"/>
    </row>
    <row r="83" spans="1:21" ht="21" x14ac:dyDescent="0.45">
      <c r="A83" s="170"/>
      <c r="B83" s="4" t="s">
        <v>23</v>
      </c>
      <c r="C83" s="4" t="s">
        <v>20</v>
      </c>
      <c r="D83" s="8">
        <v>2558</v>
      </c>
      <c r="E83" s="4" t="s">
        <v>23</v>
      </c>
      <c r="F83" s="10" t="s">
        <v>20</v>
      </c>
      <c r="G83" s="10" t="s">
        <v>23</v>
      </c>
      <c r="H83" s="10" t="s">
        <v>20</v>
      </c>
      <c r="I83" s="11" t="s">
        <v>29</v>
      </c>
      <c r="J83" s="10" t="s">
        <v>23</v>
      </c>
      <c r="K83" s="10" t="s">
        <v>20</v>
      </c>
      <c r="L83" s="5" t="s">
        <v>23</v>
      </c>
      <c r="M83" s="5" t="s">
        <v>20</v>
      </c>
      <c r="N83" s="57" t="s">
        <v>29</v>
      </c>
      <c r="O83" s="5" t="s">
        <v>23</v>
      </c>
      <c r="P83" s="5" t="s">
        <v>20</v>
      </c>
      <c r="Q83" s="10" t="s">
        <v>29</v>
      </c>
      <c r="R83" s="12" t="s">
        <v>51</v>
      </c>
      <c r="S83" s="5" t="s">
        <v>41</v>
      </c>
      <c r="T83" s="30"/>
      <c r="U83" s="170"/>
    </row>
    <row r="84" spans="1:21" ht="21" x14ac:dyDescent="0.45">
      <c r="A84" s="13" t="s">
        <v>6</v>
      </c>
      <c r="B84" s="7">
        <v>7</v>
      </c>
      <c r="C84" s="31">
        <v>30790</v>
      </c>
      <c r="D84" s="31">
        <v>1</v>
      </c>
      <c r="E84" s="7">
        <v>7</v>
      </c>
      <c r="F84" s="31">
        <v>30790</v>
      </c>
      <c r="G84" s="31">
        <v>7</v>
      </c>
      <c r="H84" s="31">
        <v>31340</v>
      </c>
      <c r="I84" s="36">
        <f t="shared" ref="I84:I88" si="30">SUM(H84-F84)</f>
        <v>550</v>
      </c>
      <c r="J84" s="31">
        <v>7</v>
      </c>
      <c r="K84" s="31">
        <v>31340</v>
      </c>
      <c r="L84" s="31">
        <v>7</v>
      </c>
      <c r="M84" s="31">
        <v>31880</v>
      </c>
      <c r="N84" s="36">
        <f t="shared" ref="N84:N88" si="31">SUM(M84-K84)</f>
        <v>540</v>
      </c>
      <c r="O84" s="31">
        <v>7</v>
      </c>
      <c r="P84" s="38">
        <v>32450</v>
      </c>
      <c r="Q84" s="32">
        <f t="shared" ref="Q84:Q88" si="32">SUM(P84-M84)</f>
        <v>570</v>
      </c>
      <c r="R84" s="23">
        <v>1</v>
      </c>
      <c r="S84" s="23">
        <v>1.5</v>
      </c>
      <c r="T84" s="30"/>
      <c r="U84" s="41"/>
    </row>
    <row r="85" spans="1:21" ht="21" x14ac:dyDescent="0.45">
      <c r="A85" s="13" t="s">
        <v>7</v>
      </c>
      <c r="B85" s="7">
        <v>7</v>
      </c>
      <c r="C85" s="31">
        <v>27480</v>
      </c>
      <c r="D85" s="31">
        <v>1</v>
      </c>
      <c r="E85" s="7">
        <v>7</v>
      </c>
      <c r="F85" s="31">
        <v>27480</v>
      </c>
      <c r="G85" s="31">
        <v>7</v>
      </c>
      <c r="H85" s="31">
        <v>28030</v>
      </c>
      <c r="I85" s="36">
        <f t="shared" si="30"/>
        <v>550</v>
      </c>
      <c r="J85" s="31">
        <v>7</v>
      </c>
      <c r="K85" s="31">
        <v>28030</v>
      </c>
      <c r="L85" s="31">
        <v>7</v>
      </c>
      <c r="M85" s="31">
        <v>28560</v>
      </c>
      <c r="N85" s="36">
        <f t="shared" si="31"/>
        <v>530</v>
      </c>
      <c r="O85" s="31">
        <v>7</v>
      </c>
      <c r="P85" s="38">
        <v>29110</v>
      </c>
      <c r="Q85" s="32">
        <f t="shared" si="32"/>
        <v>550</v>
      </c>
      <c r="R85" s="23">
        <v>1</v>
      </c>
      <c r="S85" s="23">
        <v>1.5</v>
      </c>
      <c r="T85" s="30"/>
      <c r="U85" s="41"/>
    </row>
    <row r="86" spans="1:21" ht="21" x14ac:dyDescent="0.45">
      <c r="A86" s="13" t="s">
        <v>8</v>
      </c>
      <c r="B86" s="7">
        <v>6</v>
      </c>
      <c r="C86" s="31">
        <v>19580</v>
      </c>
      <c r="D86" s="31">
        <v>1</v>
      </c>
      <c r="E86" s="7">
        <v>6</v>
      </c>
      <c r="F86" s="31">
        <v>19580</v>
      </c>
      <c r="G86" s="40">
        <v>6</v>
      </c>
      <c r="H86" s="40">
        <v>20360</v>
      </c>
      <c r="I86" s="32">
        <f t="shared" si="30"/>
        <v>780</v>
      </c>
      <c r="J86" s="31">
        <v>6</v>
      </c>
      <c r="K86" s="31">
        <v>20360</v>
      </c>
      <c r="L86" s="31">
        <v>6</v>
      </c>
      <c r="M86" s="31">
        <v>20780</v>
      </c>
      <c r="N86" s="36">
        <f t="shared" si="31"/>
        <v>420</v>
      </c>
      <c r="O86" s="31">
        <v>6</v>
      </c>
      <c r="P86" s="38">
        <v>21190</v>
      </c>
      <c r="Q86" s="32">
        <f t="shared" si="32"/>
        <v>410</v>
      </c>
      <c r="R86" s="23">
        <v>1</v>
      </c>
      <c r="S86" s="51">
        <v>2</v>
      </c>
      <c r="T86" s="30"/>
      <c r="U86" s="41"/>
    </row>
    <row r="87" spans="1:21" ht="21" x14ac:dyDescent="0.45">
      <c r="A87" s="13" t="s">
        <v>9</v>
      </c>
      <c r="B87" s="7">
        <v>6</v>
      </c>
      <c r="C87" s="31">
        <v>20360</v>
      </c>
      <c r="D87" s="31">
        <v>1</v>
      </c>
      <c r="E87" s="29">
        <v>7</v>
      </c>
      <c r="F87" s="33">
        <v>21240</v>
      </c>
      <c r="G87" s="31">
        <v>7</v>
      </c>
      <c r="H87" s="31">
        <v>21710</v>
      </c>
      <c r="I87" s="36">
        <f t="shared" si="30"/>
        <v>470</v>
      </c>
      <c r="J87" s="31">
        <v>7</v>
      </c>
      <c r="K87" s="31">
        <v>21710</v>
      </c>
      <c r="L87" s="31">
        <v>7</v>
      </c>
      <c r="M87" s="31">
        <v>22170</v>
      </c>
      <c r="N87" s="36">
        <f t="shared" si="31"/>
        <v>460</v>
      </c>
      <c r="O87" s="31">
        <v>7</v>
      </c>
      <c r="P87" s="38">
        <v>22620</v>
      </c>
      <c r="Q87" s="32">
        <f t="shared" si="32"/>
        <v>450</v>
      </c>
      <c r="R87" s="23">
        <v>1</v>
      </c>
      <c r="S87" s="23">
        <v>1.5</v>
      </c>
      <c r="T87" s="30"/>
      <c r="U87" s="10" t="s">
        <v>70</v>
      </c>
    </row>
    <row r="88" spans="1:21" ht="21" x14ac:dyDescent="0.45">
      <c r="A88" s="13" t="s">
        <v>10</v>
      </c>
      <c r="B88" s="7">
        <v>6</v>
      </c>
      <c r="C88" s="31">
        <v>19580</v>
      </c>
      <c r="D88" s="31">
        <v>1</v>
      </c>
      <c r="E88" s="7">
        <v>6</v>
      </c>
      <c r="F88" s="31">
        <v>19580</v>
      </c>
      <c r="G88" s="31">
        <v>6</v>
      </c>
      <c r="H88" s="31">
        <v>19970</v>
      </c>
      <c r="I88" s="36">
        <f t="shared" si="30"/>
        <v>390</v>
      </c>
      <c r="J88" s="31">
        <v>6</v>
      </c>
      <c r="K88" s="31">
        <v>19970</v>
      </c>
      <c r="L88" s="31">
        <v>6</v>
      </c>
      <c r="M88" s="31">
        <v>20360</v>
      </c>
      <c r="N88" s="36">
        <f t="shared" si="31"/>
        <v>390</v>
      </c>
      <c r="O88" s="31">
        <v>6</v>
      </c>
      <c r="P88" s="38">
        <v>20780</v>
      </c>
      <c r="Q88" s="32">
        <f t="shared" si="32"/>
        <v>420</v>
      </c>
      <c r="R88" s="23">
        <v>1</v>
      </c>
      <c r="S88" s="23">
        <v>1.5</v>
      </c>
      <c r="T88" s="30"/>
      <c r="U88" s="41"/>
    </row>
    <row r="89" spans="1:21" ht="21" x14ac:dyDescent="0.45">
      <c r="A89" s="13" t="s">
        <v>11</v>
      </c>
      <c r="B89" s="7">
        <v>5</v>
      </c>
      <c r="C89" s="31">
        <v>19660</v>
      </c>
      <c r="D89" s="31">
        <v>1</v>
      </c>
      <c r="E89" s="7">
        <v>5</v>
      </c>
      <c r="F89" s="31">
        <v>19660</v>
      </c>
      <c r="G89" s="31">
        <v>5</v>
      </c>
      <c r="H89" s="31">
        <v>20040</v>
      </c>
      <c r="I89" s="36"/>
      <c r="J89" s="31"/>
      <c r="K89" s="31"/>
      <c r="L89" s="31"/>
      <c r="M89" s="31"/>
      <c r="N89" s="36"/>
      <c r="O89" s="31"/>
      <c r="P89" s="38"/>
      <c r="Q89" s="32"/>
      <c r="R89" s="23"/>
      <c r="S89" s="23"/>
      <c r="T89" s="30"/>
      <c r="U89" s="10" t="s">
        <v>73</v>
      </c>
    </row>
    <row r="90" spans="1:21" ht="21" x14ac:dyDescent="0.45">
      <c r="A90" s="13" t="s">
        <v>12</v>
      </c>
      <c r="B90" s="7">
        <v>5</v>
      </c>
      <c r="C90" s="31">
        <v>16880</v>
      </c>
      <c r="D90" s="31">
        <v>1</v>
      </c>
      <c r="E90" s="7">
        <v>5</v>
      </c>
      <c r="F90" s="31">
        <v>16880</v>
      </c>
      <c r="G90" s="31">
        <v>5</v>
      </c>
      <c r="H90" s="31">
        <v>17200</v>
      </c>
      <c r="I90" s="36">
        <f t="shared" ref="I90:I93" si="33">SUM(H90-F90)</f>
        <v>320</v>
      </c>
      <c r="J90" s="31">
        <v>5</v>
      </c>
      <c r="K90" s="31">
        <v>17200</v>
      </c>
      <c r="L90" s="31">
        <v>5</v>
      </c>
      <c r="M90" s="31">
        <v>17550</v>
      </c>
      <c r="N90" s="36">
        <f t="shared" ref="N90:N93" si="34">SUM(M90-K90)</f>
        <v>350</v>
      </c>
      <c r="O90" s="31">
        <v>5</v>
      </c>
      <c r="P90" s="38">
        <v>17890</v>
      </c>
      <c r="Q90" s="32">
        <f t="shared" ref="Q90:Q93" si="35">SUM(P90-M90)</f>
        <v>340</v>
      </c>
      <c r="R90" s="23">
        <v>1</v>
      </c>
      <c r="S90" s="23">
        <v>1.5</v>
      </c>
      <c r="T90" s="30"/>
      <c r="U90" s="41"/>
    </row>
    <row r="91" spans="1:21" ht="21" x14ac:dyDescent="0.45">
      <c r="A91" s="13" t="s">
        <v>13</v>
      </c>
      <c r="B91" s="7">
        <v>6</v>
      </c>
      <c r="C91" s="31">
        <v>19970</v>
      </c>
      <c r="D91" s="31">
        <v>1</v>
      </c>
      <c r="E91" s="7">
        <v>6</v>
      </c>
      <c r="F91" s="31">
        <v>19970</v>
      </c>
      <c r="G91" s="31">
        <v>6</v>
      </c>
      <c r="H91" s="31">
        <v>20360</v>
      </c>
      <c r="I91" s="36">
        <f t="shared" si="33"/>
        <v>390</v>
      </c>
      <c r="J91" s="31">
        <v>6</v>
      </c>
      <c r="K91" s="31">
        <v>20360</v>
      </c>
      <c r="L91" s="31">
        <v>6</v>
      </c>
      <c r="M91" s="31">
        <v>20780</v>
      </c>
      <c r="N91" s="36">
        <f t="shared" si="34"/>
        <v>420</v>
      </c>
      <c r="O91" s="31">
        <v>6</v>
      </c>
      <c r="P91" s="38">
        <v>21190</v>
      </c>
      <c r="Q91" s="32">
        <f t="shared" si="35"/>
        <v>410</v>
      </c>
      <c r="R91" s="23">
        <v>1</v>
      </c>
      <c r="S91" s="23">
        <v>1.5</v>
      </c>
      <c r="T91" s="30"/>
      <c r="U91" s="41"/>
    </row>
    <row r="92" spans="1:21" ht="21" x14ac:dyDescent="0.45">
      <c r="A92" s="14" t="s">
        <v>14</v>
      </c>
      <c r="B92" s="7">
        <v>6</v>
      </c>
      <c r="C92" s="31">
        <v>23370</v>
      </c>
      <c r="D92" s="31">
        <v>1</v>
      </c>
      <c r="E92" s="7">
        <v>6</v>
      </c>
      <c r="F92" s="31">
        <v>23370</v>
      </c>
      <c r="G92" s="31">
        <v>6</v>
      </c>
      <c r="H92" s="31">
        <v>23820</v>
      </c>
      <c r="I92" s="36">
        <f t="shared" si="33"/>
        <v>450</v>
      </c>
      <c r="J92" s="31">
        <v>6</v>
      </c>
      <c r="K92" s="31">
        <v>23820</v>
      </c>
      <c r="L92" s="31">
        <v>6</v>
      </c>
      <c r="M92" s="31">
        <v>24270</v>
      </c>
      <c r="N92" s="36">
        <f t="shared" si="34"/>
        <v>450</v>
      </c>
      <c r="O92" s="31">
        <v>6</v>
      </c>
      <c r="P92" s="38">
        <v>24730</v>
      </c>
      <c r="Q92" s="32">
        <f t="shared" si="35"/>
        <v>460</v>
      </c>
      <c r="R92" s="23">
        <v>1</v>
      </c>
      <c r="S92" s="23">
        <v>1.5</v>
      </c>
      <c r="T92" s="30"/>
      <c r="U92" s="41"/>
    </row>
    <row r="93" spans="1:21" ht="21" x14ac:dyDescent="0.45">
      <c r="A93" s="14" t="s">
        <v>15</v>
      </c>
      <c r="B93" s="7">
        <v>5</v>
      </c>
      <c r="C93" s="31">
        <v>20040</v>
      </c>
      <c r="D93" s="31">
        <v>1</v>
      </c>
      <c r="E93" s="29">
        <v>6</v>
      </c>
      <c r="F93" s="33">
        <v>21190</v>
      </c>
      <c r="G93" s="31">
        <v>6</v>
      </c>
      <c r="H93" s="31">
        <v>21620</v>
      </c>
      <c r="I93" s="36">
        <f t="shared" si="33"/>
        <v>430</v>
      </c>
      <c r="J93" s="31">
        <v>6</v>
      </c>
      <c r="K93" s="31">
        <v>21620</v>
      </c>
      <c r="L93" s="31">
        <v>6</v>
      </c>
      <c r="M93" s="31">
        <v>22040</v>
      </c>
      <c r="N93" s="36">
        <f t="shared" si="34"/>
        <v>420</v>
      </c>
      <c r="O93" s="31">
        <v>6</v>
      </c>
      <c r="P93" s="38">
        <v>22490</v>
      </c>
      <c r="Q93" s="32">
        <f t="shared" si="35"/>
        <v>450</v>
      </c>
      <c r="R93" s="23">
        <v>1</v>
      </c>
      <c r="S93" s="23">
        <v>1.5</v>
      </c>
      <c r="T93" s="30"/>
      <c r="U93" s="10" t="s">
        <v>88</v>
      </c>
    </row>
    <row r="94" spans="1:21" ht="21" x14ac:dyDescent="0.45">
      <c r="A94" s="14" t="s">
        <v>16</v>
      </c>
      <c r="B94" s="7">
        <v>4</v>
      </c>
      <c r="C94" s="31">
        <v>14310</v>
      </c>
      <c r="D94" s="31">
        <v>1</v>
      </c>
      <c r="E94" s="7">
        <v>4</v>
      </c>
      <c r="F94" s="31">
        <v>14310</v>
      </c>
      <c r="G94" s="31">
        <v>4</v>
      </c>
      <c r="H94" s="31">
        <v>14570</v>
      </c>
      <c r="I94" s="36"/>
      <c r="J94" s="31"/>
      <c r="K94" s="31"/>
      <c r="L94" s="31"/>
      <c r="M94" s="31"/>
      <c r="N94" s="36"/>
      <c r="O94" s="31"/>
      <c r="P94" s="47"/>
      <c r="Q94" s="36"/>
      <c r="R94" s="23"/>
      <c r="S94" s="23"/>
      <c r="T94" s="30"/>
      <c r="U94" s="10" t="s">
        <v>77</v>
      </c>
    </row>
    <row r="95" spans="1:21" ht="21" x14ac:dyDescent="0.45">
      <c r="A95" s="13" t="s">
        <v>61</v>
      </c>
      <c r="B95" s="7">
        <v>3</v>
      </c>
      <c r="C95" s="31">
        <v>13820</v>
      </c>
      <c r="D95" s="31">
        <v>0</v>
      </c>
      <c r="E95" s="7">
        <v>3</v>
      </c>
      <c r="F95" s="31">
        <v>13820</v>
      </c>
      <c r="G95" s="31">
        <v>3</v>
      </c>
      <c r="H95" s="31">
        <v>14060</v>
      </c>
      <c r="I95" s="36">
        <f t="shared" ref="I95:I98" si="36">SUM(H95-F95)</f>
        <v>240</v>
      </c>
      <c r="J95" s="31">
        <v>3</v>
      </c>
      <c r="K95" s="31">
        <v>14060</v>
      </c>
      <c r="L95" s="31">
        <v>3</v>
      </c>
      <c r="M95" s="31">
        <v>14320</v>
      </c>
      <c r="N95" s="36">
        <f t="shared" ref="N95:N98" si="37">SUM(M95-K95)</f>
        <v>260</v>
      </c>
      <c r="O95" s="31">
        <v>3</v>
      </c>
      <c r="P95" s="47">
        <v>14320</v>
      </c>
      <c r="Q95" s="36">
        <f t="shared" ref="Q95:Q98" si="38">SUM(P95-M95)</f>
        <v>0</v>
      </c>
      <c r="R95" s="23">
        <v>0.5</v>
      </c>
      <c r="S95" s="23">
        <v>1</v>
      </c>
      <c r="T95" s="30"/>
      <c r="U95" s="10" t="s">
        <v>78</v>
      </c>
    </row>
    <row r="96" spans="1:21" ht="21" x14ac:dyDescent="0.45">
      <c r="A96" s="13" t="s">
        <v>17</v>
      </c>
      <c r="B96" s="7">
        <v>5</v>
      </c>
      <c r="C96" s="31">
        <v>19660</v>
      </c>
      <c r="D96" s="31">
        <v>1</v>
      </c>
      <c r="E96" s="7">
        <v>5</v>
      </c>
      <c r="F96" s="31">
        <v>19660</v>
      </c>
      <c r="G96" s="40">
        <v>5</v>
      </c>
      <c r="H96" s="40">
        <v>20400</v>
      </c>
      <c r="I96" s="32">
        <f t="shared" si="36"/>
        <v>740</v>
      </c>
      <c r="J96" s="31">
        <v>5</v>
      </c>
      <c r="K96" s="31">
        <v>20400</v>
      </c>
      <c r="L96" s="31">
        <v>5</v>
      </c>
      <c r="M96" s="31">
        <v>20770</v>
      </c>
      <c r="N96" s="36">
        <f t="shared" si="37"/>
        <v>370</v>
      </c>
      <c r="O96" s="31">
        <v>5</v>
      </c>
      <c r="P96" s="38">
        <v>21140</v>
      </c>
      <c r="Q96" s="32">
        <f t="shared" si="38"/>
        <v>370</v>
      </c>
      <c r="R96" s="23">
        <v>1</v>
      </c>
      <c r="S96" s="51">
        <v>2</v>
      </c>
      <c r="T96" s="30"/>
      <c r="U96" s="41"/>
    </row>
    <row r="97" spans="1:21" ht="21" x14ac:dyDescent="0.45">
      <c r="A97" s="13" t="s">
        <v>18</v>
      </c>
      <c r="B97" s="7">
        <v>7</v>
      </c>
      <c r="C97" s="31">
        <v>24010</v>
      </c>
      <c r="D97" s="31">
        <v>1</v>
      </c>
      <c r="E97" s="7">
        <v>7</v>
      </c>
      <c r="F97" s="31">
        <v>24010</v>
      </c>
      <c r="G97" s="31">
        <v>7</v>
      </c>
      <c r="H97" s="31">
        <v>24490</v>
      </c>
      <c r="I97" s="36">
        <f t="shared" si="36"/>
        <v>480</v>
      </c>
      <c r="J97" s="31">
        <v>7</v>
      </c>
      <c r="K97" s="31">
        <v>24490</v>
      </c>
      <c r="L97" s="31">
        <v>7</v>
      </c>
      <c r="M97" s="31">
        <v>24970</v>
      </c>
      <c r="N97" s="36">
        <f t="shared" si="37"/>
        <v>480</v>
      </c>
      <c r="O97" s="31">
        <v>7</v>
      </c>
      <c r="P97" s="38">
        <v>25470</v>
      </c>
      <c r="Q97" s="32">
        <f t="shared" si="38"/>
        <v>500</v>
      </c>
      <c r="R97" s="23">
        <v>1</v>
      </c>
      <c r="S97" s="23">
        <v>1.5</v>
      </c>
      <c r="T97" s="30"/>
      <c r="U97" s="41"/>
    </row>
    <row r="98" spans="1:21" ht="21" x14ac:dyDescent="0.45">
      <c r="A98" s="14" t="s">
        <v>19</v>
      </c>
      <c r="B98" s="7">
        <v>5</v>
      </c>
      <c r="C98" s="31">
        <v>15920</v>
      </c>
      <c r="D98" s="31">
        <v>1</v>
      </c>
      <c r="E98" s="7">
        <v>5</v>
      </c>
      <c r="F98" s="31">
        <v>15920</v>
      </c>
      <c r="G98" s="31">
        <v>5</v>
      </c>
      <c r="H98" s="31">
        <v>16240</v>
      </c>
      <c r="I98" s="36">
        <f t="shared" si="36"/>
        <v>320</v>
      </c>
      <c r="J98" s="33">
        <v>6</v>
      </c>
      <c r="K98" s="33">
        <v>16920</v>
      </c>
      <c r="L98" s="31">
        <v>6</v>
      </c>
      <c r="M98" s="31">
        <v>17310</v>
      </c>
      <c r="N98" s="36">
        <f t="shared" si="37"/>
        <v>390</v>
      </c>
      <c r="O98" s="31">
        <v>6</v>
      </c>
      <c r="P98" s="38">
        <v>17690</v>
      </c>
      <c r="Q98" s="32">
        <f t="shared" si="38"/>
        <v>380</v>
      </c>
      <c r="R98" s="23">
        <v>1</v>
      </c>
      <c r="S98" s="23">
        <v>1.5</v>
      </c>
      <c r="T98" s="30"/>
      <c r="U98" s="10" t="s">
        <v>90</v>
      </c>
    </row>
    <row r="99" spans="1:21" ht="21" x14ac:dyDescent="0.45">
      <c r="A99" s="152" t="s">
        <v>1</v>
      </c>
      <c r="B99" s="152"/>
      <c r="C99" s="152"/>
      <c r="D99" s="48">
        <f>SUM(D84:D98)</f>
        <v>14</v>
      </c>
      <c r="E99" s="7"/>
      <c r="F99" s="48">
        <f>SUM(F84:F98)</f>
        <v>307460</v>
      </c>
      <c r="G99" s="7"/>
      <c r="H99" s="48">
        <f>SUM(H84:H98)</f>
        <v>314210</v>
      </c>
      <c r="I99" s="48">
        <f>SUM(I84:I98)</f>
        <v>6110</v>
      </c>
      <c r="J99" s="7"/>
      <c r="K99" s="48">
        <f>SUM(K84:K98)</f>
        <v>280280</v>
      </c>
      <c r="L99" s="7"/>
      <c r="M99" s="48">
        <f>SUM(M84:M98)</f>
        <v>285760</v>
      </c>
      <c r="N99" s="48">
        <f>SUM(N84:N98)</f>
        <v>5480</v>
      </c>
      <c r="O99" s="7"/>
      <c r="P99" s="48">
        <f>SUM(P84:P98)</f>
        <v>291070</v>
      </c>
      <c r="Q99" s="48">
        <f>SUM(Q84:Q98)</f>
        <v>5310</v>
      </c>
      <c r="R99" s="24"/>
      <c r="S99" s="24"/>
      <c r="T99" s="30"/>
      <c r="U99" s="3"/>
    </row>
    <row r="100" spans="1:21" ht="21" x14ac:dyDescent="0.45">
      <c r="A100" s="151" t="s">
        <v>52</v>
      </c>
      <c r="B100" s="151"/>
      <c r="C100" s="151"/>
      <c r="D100" s="151"/>
      <c r="E100" s="151"/>
      <c r="F100" s="151"/>
      <c r="G100" s="151"/>
      <c r="H100" s="151"/>
      <c r="I100" s="151"/>
      <c r="J100" s="151"/>
      <c r="K100" s="49">
        <f>SUM(K99*6/100)</f>
        <v>16816.8</v>
      </c>
      <c r="L100" s="3"/>
      <c r="M100" s="3"/>
      <c r="N100" s="3"/>
      <c r="O100" s="3"/>
      <c r="P100" s="3"/>
      <c r="Q100" s="3"/>
      <c r="R100" s="3"/>
      <c r="S100" s="3"/>
      <c r="T100" s="30"/>
      <c r="U100" s="3"/>
    </row>
    <row r="101" spans="1:21" ht="21" x14ac:dyDescent="0.45">
      <c r="A101" s="151" t="s">
        <v>53</v>
      </c>
      <c r="B101" s="151"/>
      <c r="C101" s="151"/>
      <c r="D101" s="151"/>
      <c r="E101" s="151"/>
      <c r="F101" s="151"/>
      <c r="G101" s="151"/>
      <c r="H101" s="151"/>
      <c r="I101" s="151"/>
      <c r="J101" s="151"/>
      <c r="K101" s="50">
        <f>SUM(K100-I99)</f>
        <v>10706.8</v>
      </c>
      <c r="L101" s="34"/>
      <c r="M101" s="35" t="s">
        <v>42</v>
      </c>
      <c r="N101" s="153">
        <f>SUM(K101-N99)</f>
        <v>5226.7999999999993</v>
      </c>
      <c r="O101" s="154"/>
      <c r="P101" s="58" t="s">
        <v>42</v>
      </c>
      <c r="Q101" s="43">
        <f>SUM(N101-Q99)</f>
        <v>-83.200000000000728</v>
      </c>
      <c r="R101" s="3"/>
      <c r="S101" s="3"/>
      <c r="T101" s="30"/>
      <c r="U101" s="3"/>
    </row>
    <row r="102" spans="1:21" ht="20.25" x14ac:dyDescent="0.3">
      <c r="A102" s="1"/>
      <c r="B102" s="1"/>
      <c r="C102" s="1"/>
    </row>
    <row r="103" spans="1:21" ht="20.25" x14ac:dyDescent="0.3">
      <c r="A103" s="1"/>
      <c r="B103" s="1"/>
      <c r="C103" s="1"/>
    </row>
    <row r="104" spans="1:21" ht="20.25" x14ac:dyDescent="0.3">
      <c r="A104" s="1"/>
      <c r="B104" s="1"/>
      <c r="C104" s="1"/>
    </row>
    <row r="105" spans="1:21" ht="20.25" x14ac:dyDescent="0.3">
      <c r="A105" s="1"/>
      <c r="B105" s="1"/>
      <c r="C105" s="1"/>
    </row>
    <row r="106" spans="1:21" ht="20.25" x14ac:dyDescent="0.3">
      <c r="A106" s="1"/>
      <c r="B106" s="1"/>
      <c r="C106" s="1"/>
    </row>
    <row r="107" spans="1:21" ht="20.25" x14ac:dyDescent="0.3">
      <c r="A107" s="1"/>
      <c r="B107" s="1"/>
      <c r="C107" s="1"/>
    </row>
    <row r="108" spans="1:21" ht="20.25" x14ac:dyDescent="0.3">
      <c r="A108" s="1"/>
      <c r="B108" s="1"/>
      <c r="C108" s="1"/>
    </row>
    <row r="109" spans="1:21" ht="20.25" x14ac:dyDescent="0.3">
      <c r="A109" s="1"/>
      <c r="B109" s="1"/>
      <c r="C109" s="1"/>
    </row>
    <row r="110" spans="1:21" ht="20.25" x14ac:dyDescent="0.3">
      <c r="A110" s="1"/>
      <c r="B110" s="1"/>
      <c r="C110" s="1"/>
    </row>
    <row r="111" spans="1:21" ht="20.25" x14ac:dyDescent="0.3">
      <c r="A111" s="1"/>
      <c r="B111" s="1"/>
      <c r="C111" s="1"/>
    </row>
    <row r="112" spans="1:21" ht="20.25" x14ac:dyDescent="0.3">
      <c r="A112" s="1"/>
      <c r="B112" s="1"/>
      <c r="C112" s="1"/>
    </row>
    <row r="113" spans="1:3" ht="20.25" x14ac:dyDescent="0.3">
      <c r="A113" s="1"/>
      <c r="B113" s="1"/>
      <c r="C113" s="1"/>
    </row>
    <row r="114" spans="1:3" ht="20.25" x14ac:dyDescent="0.3">
      <c r="A114" s="1"/>
      <c r="B114" s="1"/>
      <c r="C114" s="1"/>
    </row>
    <row r="115" spans="1:3" ht="20.25" x14ac:dyDescent="0.3">
      <c r="A115" s="1"/>
      <c r="B115" s="1"/>
      <c r="C115" s="1"/>
    </row>
    <row r="116" spans="1:3" ht="20.25" x14ac:dyDescent="0.3">
      <c r="A116" s="1"/>
      <c r="B116" s="1"/>
      <c r="C116" s="1"/>
    </row>
    <row r="117" spans="1:3" ht="20.25" x14ac:dyDescent="0.3">
      <c r="A117" s="1"/>
      <c r="B117" s="1"/>
      <c r="C117" s="1"/>
    </row>
    <row r="118" spans="1:3" ht="20.25" x14ac:dyDescent="0.3">
      <c r="A118" s="1"/>
      <c r="B118" s="1"/>
      <c r="C118" s="1"/>
    </row>
    <row r="119" spans="1:3" ht="20.25" x14ac:dyDescent="0.3">
      <c r="A119" s="1"/>
      <c r="B119" s="1"/>
      <c r="C119" s="1"/>
    </row>
    <row r="120" spans="1:3" ht="20.25" x14ac:dyDescent="0.3">
      <c r="A120" s="1"/>
      <c r="B120" s="1"/>
      <c r="C120" s="1"/>
    </row>
    <row r="121" spans="1:3" ht="20.25" x14ac:dyDescent="0.3">
      <c r="A121" s="1"/>
      <c r="B121" s="1"/>
      <c r="C121" s="1"/>
    </row>
    <row r="122" spans="1:3" ht="20.25" x14ac:dyDescent="0.3">
      <c r="A122" s="1"/>
      <c r="B122" s="1"/>
      <c r="C122" s="1"/>
    </row>
    <row r="123" spans="1:3" ht="20.25" x14ac:dyDescent="0.3">
      <c r="A123" s="1"/>
      <c r="B123" s="1"/>
      <c r="C123" s="1"/>
    </row>
    <row r="124" spans="1:3" ht="20.25" x14ac:dyDescent="0.3">
      <c r="A124" s="1"/>
      <c r="B124" s="1"/>
      <c r="C124" s="1"/>
    </row>
    <row r="125" spans="1:3" ht="20.25" x14ac:dyDescent="0.3">
      <c r="A125" s="1"/>
      <c r="B125" s="1"/>
      <c r="C125" s="1"/>
    </row>
    <row r="126" spans="1:3" ht="20.25" x14ac:dyDescent="0.3">
      <c r="A126" s="1"/>
      <c r="B126" s="1"/>
      <c r="C126" s="1"/>
    </row>
    <row r="127" spans="1:3" ht="20.25" x14ac:dyDescent="0.3">
      <c r="A127" s="1"/>
      <c r="B127" s="1"/>
      <c r="C127" s="1"/>
    </row>
    <row r="128" spans="1:3" ht="20.25" x14ac:dyDescent="0.3">
      <c r="A128" s="1"/>
      <c r="B128" s="1"/>
      <c r="C128" s="1"/>
    </row>
    <row r="129" spans="1:3" ht="20.25" x14ac:dyDescent="0.3">
      <c r="A129" s="1"/>
      <c r="B129" s="1"/>
      <c r="C129" s="1"/>
    </row>
    <row r="130" spans="1:3" ht="20.25" x14ac:dyDescent="0.3">
      <c r="A130" s="1"/>
      <c r="B130" s="1"/>
      <c r="C130" s="1"/>
    </row>
    <row r="131" spans="1:3" ht="20.25" x14ac:dyDescent="0.3">
      <c r="A131" s="1"/>
      <c r="B131" s="1"/>
      <c r="C131" s="1"/>
    </row>
    <row r="132" spans="1:3" ht="20.25" x14ac:dyDescent="0.3">
      <c r="A132" s="1"/>
      <c r="B132" s="1"/>
      <c r="C132" s="1"/>
    </row>
    <row r="133" spans="1:3" ht="20.25" x14ac:dyDescent="0.3">
      <c r="A133" s="1"/>
      <c r="B133" s="1"/>
      <c r="C133" s="1"/>
    </row>
    <row r="134" spans="1:3" ht="20.25" x14ac:dyDescent="0.3">
      <c r="A134" s="1"/>
      <c r="B134" s="1"/>
      <c r="C134" s="1"/>
    </row>
    <row r="135" spans="1:3" ht="20.25" x14ac:dyDescent="0.3">
      <c r="A135" s="1"/>
      <c r="B135" s="1"/>
      <c r="C135" s="1"/>
    </row>
    <row r="136" spans="1:3" ht="20.25" x14ac:dyDescent="0.3">
      <c r="A136" s="1"/>
      <c r="B136" s="1"/>
      <c r="C136" s="1"/>
    </row>
    <row r="137" spans="1:3" ht="20.25" x14ac:dyDescent="0.3">
      <c r="A137" s="1"/>
      <c r="B137" s="1"/>
      <c r="C137" s="1"/>
    </row>
    <row r="138" spans="1:3" ht="20.25" x14ac:dyDescent="0.3">
      <c r="A138" s="1"/>
      <c r="B138" s="1"/>
      <c r="C138" s="1"/>
    </row>
    <row r="139" spans="1:3" ht="20.25" x14ac:dyDescent="0.3">
      <c r="A139" s="1"/>
      <c r="B139" s="1"/>
      <c r="C139" s="1"/>
    </row>
    <row r="140" spans="1:3" ht="20.25" x14ac:dyDescent="0.3">
      <c r="A140" s="1"/>
      <c r="B140" s="1"/>
      <c r="C140" s="1"/>
    </row>
    <row r="141" spans="1:3" ht="20.25" x14ac:dyDescent="0.3">
      <c r="A141" s="1"/>
      <c r="B141" s="1"/>
      <c r="C141" s="1"/>
    </row>
    <row r="142" spans="1:3" ht="20.25" x14ac:dyDescent="0.3">
      <c r="A142" s="1"/>
      <c r="B142" s="1"/>
      <c r="C142" s="1"/>
    </row>
    <row r="143" spans="1:3" ht="20.25" x14ac:dyDescent="0.3">
      <c r="A143" s="1"/>
      <c r="B143" s="1"/>
      <c r="C143" s="1"/>
    </row>
    <row r="144" spans="1:3" ht="20.25" x14ac:dyDescent="0.3">
      <c r="A144" s="1"/>
      <c r="B144" s="1"/>
      <c r="C144" s="1"/>
    </row>
    <row r="145" spans="1:3" ht="20.25" x14ac:dyDescent="0.3">
      <c r="A145" s="1"/>
      <c r="B145" s="1"/>
      <c r="C145" s="1"/>
    </row>
    <row r="146" spans="1:3" ht="20.25" x14ac:dyDescent="0.3">
      <c r="A146" s="1"/>
      <c r="B146" s="1"/>
      <c r="C146" s="1"/>
    </row>
    <row r="147" spans="1:3" ht="20.25" x14ac:dyDescent="0.3">
      <c r="A147" s="1"/>
      <c r="B147" s="1"/>
      <c r="C147" s="1"/>
    </row>
    <row r="148" spans="1:3" ht="20.25" x14ac:dyDescent="0.3">
      <c r="A148" s="1"/>
      <c r="B148" s="1"/>
      <c r="C148" s="1"/>
    </row>
    <row r="149" spans="1:3" ht="20.25" x14ac:dyDescent="0.3">
      <c r="A149" s="1"/>
      <c r="B149" s="1"/>
      <c r="C149" s="1"/>
    </row>
    <row r="150" spans="1:3" ht="20.25" x14ac:dyDescent="0.3">
      <c r="A150" s="1"/>
      <c r="B150" s="1"/>
      <c r="C150" s="1"/>
    </row>
    <row r="151" spans="1:3" ht="20.25" x14ac:dyDescent="0.3">
      <c r="A151" s="1"/>
      <c r="B151" s="1"/>
      <c r="C151" s="1"/>
    </row>
    <row r="152" spans="1:3" ht="20.25" x14ac:dyDescent="0.3">
      <c r="A152" s="1"/>
      <c r="B152" s="1"/>
      <c r="C152" s="1"/>
    </row>
    <row r="153" spans="1:3" ht="20.25" x14ac:dyDescent="0.3">
      <c r="A153" s="1"/>
      <c r="B153" s="1"/>
      <c r="C153" s="1"/>
    </row>
    <row r="154" spans="1:3" ht="20.25" x14ac:dyDescent="0.3">
      <c r="A154" s="1"/>
      <c r="B154" s="1"/>
      <c r="C154" s="1"/>
    </row>
    <row r="155" spans="1:3" ht="20.25" x14ac:dyDescent="0.3">
      <c r="A155" s="1"/>
      <c r="B155" s="1"/>
      <c r="C155" s="1"/>
    </row>
    <row r="156" spans="1:3" ht="20.25" x14ac:dyDescent="0.3">
      <c r="A156" s="1"/>
      <c r="B156" s="1"/>
      <c r="C156" s="1"/>
    </row>
    <row r="157" spans="1:3" ht="20.25" x14ac:dyDescent="0.3">
      <c r="A157" s="1"/>
      <c r="B157" s="1"/>
      <c r="C157" s="1"/>
    </row>
    <row r="158" spans="1:3" ht="20.25" x14ac:dyDescent="0.3">
      <c r="A158" s="1"/>
      <c r="B158" s="1"/>
      <c r="C158" s="1"/>
    </row>
    <row r="159" spans="1:3" ht="20.25" x14ac:dyDescent="0.3">
      <c r="A159" s="1"/>
      <c r="B159" s="1"/>
      <c r="C159" s="1"/>
    </row>
    <row r="160" spans="1:3" ht="20.25" x14ac:dyDescent="0.3">
      <c r="A160" s="1"/>
      <c r="B160" s="1"/>
      <c r="C160" s="1"/>
    </row>
    <row r="161" spans="1:3" ht="20.25" x14ac:dyDescent="0.3">
      <c r="A161" s="1"/>
      <c r="B161" s="1"/>
      <c r="C161" s="1"/>
    </row>
    <row r="162" spans="1:3" ht="20.25" x14ac:dyDescent="0.3">
      <c r="A162" s="1"/>
      <c r="B162" s="1"/>
      <c r="C162" s="1"/>
    </row>
    <row r="163" spans="1:3" ht="20.25" x14ac:dyDescent="0.3">
      <c r="A163" s="1"/>
      <c r="B163" s="1"/>
      <c r="C163" s="1"/>
    </row>
    <row r="164" spans="1:3" ht="20.25" x14ac:dyDescent="0.3">
      <c r="A164" s="1"/>
      <c r="B164" s="1"/>
      <c r="C164" s="1"/>
    </row>
    <row r="165" spans="1:3" ht="20.25" x14ac:dyDescent="0.3">
      <c r="A165" s="1"/>
      <c r="B165" s="1"/>
      <c r="C165" s="1"/>
    </row>
    <row r="166" spans="1:3" ht="20.25" x14ac:dyDescent="0.3">
      <c r="A166" s="1"/>
      <c r="B166" s="1"/>
      <c r="C166" s="1"/>
    </row>
    <row r="167" spans="1:3" ht="20.25" x14ac:dyDescent="0.3">
      <c r="A167" s="1"/>
      <c r="B167" s="1"/>
      <c r="C167" s="1"/>
    </row>
    <row r="168" spans="1:3" ht="20.25" x14ac:dyDescent="0.3">
      <c r="A168" s="1"/>
      <c r="B168" s="1"/>
      <c r="C168" s="1"/>
    </row>
    <row r="169" spans="1:3" ht="20.25" x14ac:dyDescent="0.3">
      <c r="A169" s="1"/>
      <c r="B169" s="1"/>
      <c r="C169" s="1"/>
    </row>
    <row r="170" spans="1:3" ht="20.25" x14ac:dyDescent="0.3">
      <c r="A170" s="1"/>
      <c r="B170" s="1"/>
      <c r="C170" s="1"/>
    </row>
    <row r="171" spans="1:3" ht="20.25" x14ac:dyDescent="0.3">
      <c r="A171" s="1"/>
      <c r="B171" s="1"/>
      <c r="C171" s="1"/>
    </row>
    <row r="172" spans="1:3" ht="20.25" x14ac:dyDescent="0.3">
      <c r="A172" s="1"/>
      <c r="B172" s="1"/>
      <c r="C172" s="1"/>
    </row>
    <row r="173" spans="1:3" ht="20.25" x14ac:dyDescent="0.3">
      <c r="A173" s="1"/>
      <c r="B173" s="1"/>
      <c r="C173" s="1"/>
    </row>
    <row r="174" spans="1:3" ht="20.25" x14ac:dyDescent="0.3">
      <c r="A174" s="1"/>
      <c r="B174" s="1"/>
      <c r="C174" s="1"/>
    </row>
    <row r="175" spans="1:3" ht="20.25" x14ac:dyDescent="0.3">
      <c r="A175" s="1"/>
      <c r="B175" s="1"/>
      <c r="C175" s="1"/>
    </row>
    <row r="176" spans="1:3" ht="20.25" x14ac:dyDescent="0.3">
      <c r="A176" s="1"/>
      <c r="B176" s="1"/>
      <c r="C176" s="1"/>
    </row>
    <row r="177" spans="1:3" ht="20.25" x14ac:dyDescent="0.3">
      <c r="A177" s="1"/>
      <c r="B177" s="1"/>
      <c r="C177" s="1"/>
    </row>
    <row r="178" spans="1:3" ht="20.25" x14ac:dyDescent="0.3">
      <c r="A178" s="1"/>
      <c r="B178" s="1"/>
      <c r="C178" s="1"/>
    </row>
    <row r="179" spans="1:3" ht="20.25" x14ac:dyDescent="0.3">
      <c r="A179" s="1"/>
      <c r="B179" s="1"/>
      <c r="C179" s="1"/>
    </row>
    <row r="180" spans="1:3" ht="20.25" x14ac:dyDescent="0.3">
      <c r="A180" s="1"/>
      <c r="B180" s="1"/>
      <c r="C180" s="1"/>
    </row>
    <row r="181" spans="1:3" ht="20.25" x14ac:dyDescent="0.3">
      <c r="A181" s="1"/>
      <c r="B181" s="1"/>
      <c r="C181" s="1"/>
    </row>
    <row r="182" spans="1:3" ht="20.25" x14ac:dyDescent="0.3">
      <c r="A182" s="1"/>
      <c r="B182" s="1"/>
      <c r="C182" s="1"/>
    </row>
    <row r="183" spans="1:3" ht="20.25" x14ac:dyDescent="0.3">
      <c r="A183" s="1"/>
      <c r="B183" s="1"/>
      <c r="C183" s="1"/>
    </row>
    <row r="184" spans="1:3" ht="20.25" x14ac:dyDescent="0.3">
      <c r="A184" s="1"/>
      <c r="B184" s="1"/>
      <c r="C184" s="1"/>
    </row>
    <row r="185" spans="1:3" ht="20.25" x14ac:dyDescent="0.3">
      <c r="A185" s="1"/>
      <c r="B185" s="1"/>
      <c r="C185" s="1"/>
    </row>
    <row r="186" spans="1:3" ht="20.25" x14ac:dyDescent="0.3">
      <c r="A186" s="1"/>
      <c r="B186" s="1"/>
      <c r="C186" s="1"/>
    </row>
    <row r="187" spans="1:3" ht="20.25" x14ac:dyDescent="0.3">
      <c r="A187" s="1"/>
      <c r="B187" s="1"/>
      <c r="C187" s="1"/>
    </row>
    <row r="188" spans="1:3" ht="20.25" x14ac:dyDescent="0.3">
      <c r="A188" s="1"/>
      <c r="B188" s="1"/>
      <c r="C188" s="1"/>
    </row>
    <row r="189" spans="1:3" ht="20.25" x14ac:dyDescent="0.3">
      <c r="A189" s="1"/>
      <c r="B189" s="1"/>
      <c r="C189" s="1"/>
    </row>
    <row r="190" spans="1:3" ht="20.25" x14ac:dyDescent="0.3">
      <c r="A190" s="1"/>
      <c r="B190" s="1"/>
      <c r="C190" s="1"/>
    </row>
    <row r="191" spans="1:3" ht="20.25" x14ac:dyDescent="0.3">
      <c r="A191" s="1"/>
      <c r="B191" s="1"/>
      <c r="C191" s="1"/>
    </row>
    <row r="192" spans="1:3" ht="20.25" x14ac:dyDescent="0.3">
      <c r="A192" s="1"/>
      <c r="B192" s="1"/>
      <c r="C192" s="1"/>
    </row>
    <row r="193" spans="1:3" ht="20.25" x14ac:dyDescent="0.3">
      <c r="A193" s="1"/>
      <c r="B193" s="1"/>
      <c r="C193" s="1"/>
    </row>
    <row r="194" spans="1:3" ht="20.25" x14ac:dyDescent="0.3">
      <c r="A194" s="1"/>
      <c r="B194" s="1"/>
      <c r="C194" s="1"/>
    </row>
    <row r="195" spans="1:3" ht="20.25" x14ac:dyDescent="0.3">
      <c r="A195" s="1"/>
      <c r="B195" s="1"/>
      <c r="C195" s="1"/>
    </row>
    <row r="196" spans="1:3" ht="20.25" x14ac:dyDescent="0.3">
      <c r="A196" s="1"/>
      <c r="B196" s="1"/>
      <c r="C196" s="1"/>
    </row>
    <row r="197" spans="1:3" ht="20.25" x14ac:dyDescent="0.3">
      <c r="A197" s="1"/>
      <c r="B197" s="1"/>
      <c r="C197" s="1"/>
    </row>
    <row r="198" spans="1:3" ht="20.25" x14ac:dyDescent="0.3">
      <c r="A198" s="1"/>
      <c r="B198" s="1"/>
      <c r="C198" s="1"/>
    </row>
    <row r="199" spans="1:3" ht="20.25" x14ac:dyDescent="0.3">
      <c r="A199" s="1"/>
      <c r="B199" s="1"/>
      <c r="C199" s="1"/>
    </row>
    <row r="200" spans="1:3" ht="20.25" x14ac:dyDescent="0.3">
      <c r="A200" s="1"/>
      <c r="B200" s="1"/>
      <c r="C200" s="1"/>
    </row>
    <row r="201" spans="1:3" ht="20.25" x14ac:dyDescent="0.3">
      <c r="A201" s="1"/>
      <c r="B201" s="1"/>
      <c r="C201" s="1"/>
    </row>
    <row r="202" spans="1:3" ht="20.25" x14ac:dyDescent="0.3">
      <c r="A202" s="1"/>
      <c r="B202" s="1"/>
      <c r="C202" s="1"/>
    </row>
    <row r="203" spans="1:3" ht="20.25" x14ac:dyDescent="0.3">
      <c r="A203" s="1"/>
      <c r="B203" s="1"/>
      <c r="C203" s="1"/>
    </row>
    <row r="204" spans="1:3" ht="20.25" x14ac:dyDescent="0.3">
      <c r="A204" s="1"/>
      <c r="B204" s="1"/>
      <c r="C204" s="1"/>
    </row>
    <row r="205" spans="1:3" ht="20.25" x14ac:dyDescent="0.3">
      <c r="A205" s="1"/>
      <c r="B205" s="1"/>
      <c r="C205" s="1"/>
    </row>
    <row r="206" spans="1:3" ht="20.25" x14ac:dyDescent="0.3">
      <c r="A206" s="1"/>
      <c r="B206" s="1"/>
      <c r="C206" s="1"/>
    </row>
    <row r="207" spans="1:3" ht="20.25" x14ac:dyDescent="0.3">
      <c r="A207" s="1"/>
      <c r="B207" s="1"/>
      <c r="C207" s="1"/>
    </row>
    <row r="208" spans="1:3" ht="20.25" x14ac:dyDescent="0.3">
      <c r="A208" s="1"/>
      <c r="B208" s="1"/>
      <c r="C208" s="1"/>
    </row>
    <row r="209" spans="1:3" ht="20.25" x14ac:dyDescent="0.3">
      <c r="A209" s="1"/>
      <c r="B209" s="1"/>
      <c r="C209" s="1"/>
    </row>
    <row r="210" spans="1:3" ht="20.25" x14ac:dyDescent="0.3">
      <c r="A210" s="1"/>
      <c r="B210" s="1"/>
      <c r="C210" s="1"/>
    </row>
    <row r="211" spans="1:3" ht="20.25" x14ac:dyDescent="0.3">
      <c r="A211" s="1"/>
      <c r="B211" s="1"/>
      <c r="C211" s="1"/>
    </row>
    <row r="212" spans="1:3" ht="20.25" x14ac:dyDescent="0.3">
      <c r="A212" s="1"/>
      <c r="B212" s="1"/>
      <c r="C212" s="1"/>
    </row>
    <row r="213" spans="1:3" ht="20.25" x14ac:dyDescent="0.3">
      <c r="A213" s="1"/>
      <c r="B213" s="1"/>
      <c r="C213" s="1"/>
    </row>
    <row r="214" spans="1:3" ht="20.25" x14ac:dyDescent="0.3">
      <c r="A214" s="1"/>
      <c r="B214" s="1"/>
      <c r="C214" s="1"/>
    </row>
    <row r="215" spans="1:3" ht="20.25" x14ac:dyDescent="0.3">
      <c r="A215" s="1"/>
      <c r="B215" s="1"/>
      <c r="C215" s="1"/>
    </row>
    <row r="216" spans="1:3" ht="20.25" x14ac:dyDescent="0.3">
      <c r="A216" s="1"/>
      <c r="B216" s="1"/>
      <c r="C216" s="1"/>
    </row>
    <row r="217" spans="1:3" ht="20.25" x14ac:dyDescent="0.3">
      <c r="A217" s="1"/>
      <c r="B217" s="1"/>
      <c r="C217" s="1"/>
    </row>
    <row r="218" spans="1:3" ht="20.25" x14ac:dyDescent="0.3">
      <c r="A218" s="1"/>
      <c r="B218" s="1"/>
      <c r="C218" s="1"/>
    </row>
    <row r="219" spans="1:3" ht="20.25" x14ac:dyDescent="0.3">
      <c r="A219" s="1"/>
      <c r="B219" s="1"/>
      <c r="C219" s="1"/>
    </row>
    <row r="220" spans="1:3" ht="20.25" x14ac:dyDescent="0.3">
      <c r="A220" s="1"/>
      <c r="B220" s="1"/>
      <c r="C220" s="1"/>
    </row>
    <row r="221" spans="1:3" ht="20.25" x14ac:dyDescent="0.3">
      <c r="A221" s="1"/>
      <c r="B221" s="1"/>
      <c r="C221" s="1"/>
    </row>
    <row r="222" spans="1:3" ht="20.25" x14ac:dyDescent="0.3">
      <c r="A222" s="1"/>
      <c r="B222" s="1"/>
      <c r="C222" s="1"/>
    </row>
    <row r="223" spans="1:3" ht="20.25" x14ac:dyDescent="0.3">
      <c r="A223" s="1"/>
      <c r="B223" s="1"/>
      <c r="C223" s="1"/>
    </row>
    <row r="224" spans="1:3" ht="20.25" x14ac:dyDescent="0.3">
      <c r="A224" s="1"/>
      <c r="B224" s="1"/>
      <c r="C224" s="1"/>
    </row>
    <row r="225" spans="1:3" ht="20.25" x14ac:dyDescent="0.3">
      <c r="A225" s="1"/>
      <c r="B225" s="1"/>
      <c r="C225" s="1"/>
    </row>
    <row r="226" spans="1:3" ht="20.25" x14ac:dyDescent="0.3">
      <c r="A226" s="1"/>
      <c r="B226" s="1"/>
      <c r="C226" s="1"/>
    </row>
    <row r="227" spans="1:3" ht="20.25" x14ac:dyDescent="0.3">
      <c r="A227" s="1"/>
      <c r="B227" s="1"/>
      <c r="C227" s="1"/>
    </row>
    <row r="228" spans="1:3" ht="20.25" x14ac:dyDescent="0.3">
      <c r="A228" s="1"/>
      <c r="B228" s="1"/>
      <c r="C228" s="1"/>
    </row>
    <row r="229" spans="1:3" ht="20.25" x14ac:dyDescent="0.3">
      <c r="A229" s="1"/>
      <c r="B229" s="1"/>
      <c r="C229" s="1"/>
    </row>
    <row r="230" spans="1:3" ht="20.25" x14ac:dyDescent="0.3">
      <c r="A230" s="1"/>
      <c r="B230" s="1"/>
      <c r="C230" s="1"/>
    </row>
    <row r="231" spans="1:3" ht="20.25" x14ac:dyDescent="0.3">
      <c r="A231" s="1"/>
      <c r="B231" s="1"/>
      <c r="C231" s="1"/>
    </row>
    <row r="232" spans="1:3" ht="20.25" x14ac:dyDescent="0.3">
      <c r="A232" s="1"/>
      <c r="B232" s="1"/>
      <c r="C232" s="1"/>
    </row>
    <row r="233" spans="1:3" ht="20.25" x14ac:dyDescent="0.3">
      <c r="A233" s="1"/>
      <c r="B233" s="1"/>
      <c r="C233" s="1"/>
    </row>
    <row r="234" spans="1:3" ht="20.25" x14ac:dyDescent="0.3">
      <c r="A234" s="1"/>
      <c r="B234" s="1"/>
      <c r="C234" s="1"/>
    </row>
    <row r="235" spans="1:3" ht="20.25" x14ac:dyDescent="0.3">
      <c r="A235" s="1"/>
      <c r="B235" s="1"/>
      <c r="C235" s="1"/>
    </row>
    <row r="236" spans="1:3" ht="20.25" x14ac:dyDescent="0.3">
      <c r="A236" s="1"/>
      <c r="B236" s="1"/>
      <c r="C236" s="1"/>
    </row>
    <row r="237" spans="1:3" ht="20.25" x14ac:dyDescent="0.3">
      <c r="A237" s="1"/>
      <c r="B237" s="1"/>
      <c r="C237" s="1"/>
    </row>
    <row r="238" spans="1:3" ht="20.25" x14ac:dyDescent="0.3">
      <c r="A238" s="1"/>
      <c r="B238" s="1"/>
      <c r="C238" s="1"/>
    </row>
    <row r="239" spans="1:3" ht="20.25" x14ac:dyDescent="0.3">
      <c r="A239" s="1"/>
      <c r="B239" s="1"/>
      <c r="C239" s="1"/>
    </row>
    <row r="240" spans="1:3" ht="20.25" x14ac:dyDescent="0.3">
      <c r="A240" s="1"/>
      <c r="B240" s="1"/>
      <c r="C240" s="1"/>
    </row>
    <row r="241" spans="1:3" ht="20.25" x14ac:dyDescent="0.3">
      <c r="A241" s="1"/>
      <c r="B241" s="1"/>
      <c r="C241" s="1"/>
    </row>
    <row r="242" spans="1:3" ht="20.25" x14ac:dyDescent="0.3">
      <c r="A242" s="1"/>
      <c r="B242" s="1"/>
      <c r="C242" s="1"/>
    </row>
    <row r="243" spans="1:3" ht="20.25" x14ac:dyDescent="0.3">
      <c r="A243" s="1"/>
      <c r="B243" s="1"/>
      <c r="C243" s="1"/>
    </row>
    <row r="244" spans="1:3" ht="20.25" x14ac:dyDescent="0.3">
      <c r="A244" s="1"/>
      <c r="B244" s="1"/>
      <c r="C244" s="1"/>
    </row>
    <row r="245" spans="1:3" ht="20.25" x14ac:dyDescent="0.3">
      <c r="A245" s="1"/>
      <c r="B245" s="1"/>
      <c r="C245" s="1"/>
    </row>
    <row r="246" spans="1:3" ht="20.25" x14ac:dyDescent="0.3">
      <c r="A246" s="1"/>
      <c r="B246" s="1"/>
      <c r="C246" s="1"/>
    </row>
    <row r="247" spans="1:3" ht="20.25" x14ac:dyDescent="0.3">
      <c r="A247" s="1"/>
      <c r="B247" s="1"/>
      <c r="C247" s="1"/>
    </row>
    <row r="248" spans="1:3" ht="20.25" x14ac:dyDescent="0.3">
      <c r="A248" s="1"/>
      <c r="B248" s="1"/>
      <c r="C248" s="1"/>
    </row>
    <row r="249" spans="1:3" ht="20.25" x14ac:dyDescent="0.3">
      <c r="A249" s="1"/>
      <c r="B249" s="1"/>
      <c r="C249" s="1"/>
    </row>
    <row r="250" spans="1:3" ht="20.25" x14ac:dyDescent="0.3">
      <c r="A250" s="1"/>
      <c r="B250" s="1"/>
      <c r="C250" s="1"/>
    </row>
    <row r="251" spans="1:3" ht="20.25" x14ac:dyDescent="0.3">
      <c r="A251" s="1"/>
      <c r="B251" s="1"/>
      <c r="C251" s="1"/>
    </row>
    <row r="252" spans="1:3" ht="20.25" x14ac:dyDescent="0.3">
      <c r="A252" s="1"/>
      <c r="B252" s="1"/>
      <c r="C252" s="1"/>
    </row>
    <row r="253" spans="1:3" ht="20.25" x14ac:dyDescent="0.3">
      <c r="A253" s="1"/>
      <c r="B253" s="1"/>
      <c r="C253" s="1"/>
    </row>
    <row r="254" spans="1:3" ht="20.25" x14ac:dyDescent="0.3">
      <c r="A254" s="1"/>
      <c r="B254" s="1"/>
      <c r="C254" s="1"/>
    </row>
    <row r="255" spans="1:3" ht="20.25" x14ac:dyDescent="0.3">
      <c r="A255" s="1"/>
      <c r="B255" s="1"/>
      <c r="C255" s="1"/>
    </row>
    <row r="256" spans="1:3" ht="20.25" x14ac:dyDescent="0.3">
      <c r="A256" s="1"/>
      <c r="B256" s="1"/>
      <c r="C256" s="1"/>
    </row>
    <row r="257" spans="1:3" ht="20.25" x14ac:dyDescent="0.3">
      <c r="A257" s="1"/>
      <c r="B257" s="1"/>
      <c r="C257" s="1"/>
    </row>
    <row r="258" spans="1:3" ht="20.25" x14ac:dyDescent="0.3">
      <c r="A258" s="1"/>
      <c r="B258" s="1"/>
      <c r="C258" s="1"/>
    </row>
    <row r="259" spans="1:3" ht="20.25" x14ac:dyDescent="0.3">
      <c r="A259" s="1"/>
      <c r="B259" s="1"/>
      <c r="C259" s="1"/>
    </row>
    <row r="260" spans="1:3" ht="20.25" x14ac:dyDescent="0.3">
      <c r="A260" s="1"/>
      <c r="B260" s="1"/>
      <c r="C260" s="1"/>
    </row>
    <row r="261" spans="1:3" ht="20.25" x14ac:dyDescent="0.3">
      <c r="A261" s="1"/>
      <c r="B261" s="1"/>
      <c r="C261" s="1"/>
    </row>
    <row r="262" spans="1:3" ht="20.25" x14ac:dyDescent="0.3">
      <c r="A262" s="1"/>
      <c r="B262" s="1"/>
      <c r="C262" s="1"/>
    </row>
    <row r="263" spans="1:3" ht="20.25" x14ac:dyDescent="0.3">
      <c r="A263" s="1"/>
      <c r="B263" s="1"/>
      <c r="C263" s="1"/>
    </row>
    <row r="264" spans="1:3" ht="20.25" x14ac:dyDescent="0.3">
      <c r="A264" s="1"/>
      <c r="B264" s="1"/>
      <c r="C264" s="1"/>
    </row>
    <row r="265" spans="1:3" ht="20.25" x14ac:dyDescent="0.3">
      <c r="A265" s="1"/>
      <c r="B265" s="1"/>
      <c r="C265" s="1"/>
    </row>
    <row r="266" spans="1:3" ht="20.25" x14ac:dyDescent="0.3">
      <c r="A266" s="1"/>
      <c r="B266" s="1"/>
      <c r="C266" s="1"/>
    </row>
    <row r="267" spans="1:3" ht="20.25" x14ac:dyDescent="0.3">
      <c r="A267" s="1"/>
      <c r="B267" s="1"/>
      <c r="C267" s="1"/>
    </row>
    <row r="268" spans="1:3" ht="20.25" x14ac:dyDescent="0.3">
      <c r="A268" s="1"/>
      <c r="B268" s="1"/>
      <c r="C268" s="1"/>
    </row>
    <row r="269" spans="1:3" ht="20.25" x14ac:dyDescent="0.3">
      <c r="A269" s="1"/>
      <c r="B269" s="1"/>
      <c r="C269" s="1"/>
    </row>
    <row r="270" spans="1:3" ht="20.25" x14ac:dyDescent="0.3">
      <c r="A270" s="1"/>
      <c r="B270" s="1"/>
      <c r="C270" s="1"/>
    </row>
    <row r="271" spans="1:3" ht="20.25" x14ac:dyDescent="0.3">
      <c r="A271" s="1"/>
      <c r="B271" s="1"/>
      <c r="C271" s="1"/>
    </row>
    <row r="272" spans="1:3" ht="20.25" x14ac:dyDescent="0.3">
      <c r="A272" s="1"/>
      <c r="B272" s="1"/>
      <c r="C272" s="1"/>
    </row>
    <row r="273" spans="1:3" ht="20.25" x14ac:dyDescent="0.3">
      <c r="A273" s="1"/>
      <c r="B273" s="1"/>
      <c r="C273" s="1"/>
    </row>
    <row r="274" spans="1:3" ht="20.25" x14ac:dyDescent="0.3">
      <c r="A274" s="1"/>
      <c r="B274" s="1"/>
      <c r="C274" s="1"/>
    </row>
    <row r="275" spans="1:3" ht="20.25" x14ac:dyDescent="0.3">
      <c r="A275" s="1"/>
      <c r="B275" s="1"/>
      <c r="C275" s="1"/>
    </row>
    <row r="276" spans="1:3" ht="20.25" x14ac:dyDescent="0.3">
      <c r="A276" s="1"/>
      <c r="B276" s="1"/>
      <c r="C276" s="1"/>
    </row>
    <row r="277" spans="1:3" ht="20.25" x14ac:dyDescent="0.3">
      <c r="A277" s="1"/>
      <c r="B277" s="1"/>
      <c r="C277" s="1"/>
    </row>
    <row r="278" spans="1:3" ht="20.25" x14ac:dyDescent="0.3">
      <c r="A278" s="1"/>
      <c r="B278" s="1"/>
      <c r="C278" s="1"/>
    </row>
    <row r="279" spans="1:3" ht="20.25" x14ac:dyDescent="0.3">
      <c r="A279" s="1"/>
      <c r="B279" s="1"/>
      <c r="C279" s="1"/>
    </row>
    <row r="280" spans="1:3" ht="20.25" x14ac:dyDescent="0.3">
      <c r="A280" s="1"/>
      <c r="B280" s="1"/>
      <c r="C280" s="1"/>
    </row>
    <row r="281" spans="1:3" ht="20.25" x14ac:dyDescent="0.3">
      <c r="A281" s="1"/>
      <c r="B281" s="1"/>
      <c r="C281" s="1"/>
    </row>
    <row r="282" spans="1:3" ht="20.25" x14ac:dyDescent="0.3">
      <c r="A282" s="1"/>
      <c r="B282" s="1"/>
      <c r="C282" s="1"/>
    </row>
    <row r="283" spans="1:3" ht="20.25" x14ac:dyDescent="0.3">
      <c r="A283" s="1"/>
      <c r="B283" s="1"/>
      <c r="C283" s="1"/>
    </row>
    <row r="284" spans="1:3" ht="20.25" x14ac:dyDescent="0.3">
      <c r="A284" s="1"/>
      <c r="B284" s="1"/>
      <c r="C284" s="1"/>
    </row>
    <row r="285" spans="1:3" ht="20.25" x14ac:dyDescent="0.3">
      <c r="A285" s="1"/>
      <c r="B285" s="1"/>
      <c r="C285" s="1"/>
    </row>
    <row r="286" spans="1:3" ht="20.25" x14ac:dyDescent="0.3">
      <c r="A286" s="1"/>
      <c r="B286" s="1"/>
      <c r="C286" s="1"/>
    </row>
    <row r="287" spans="1:3" ht="20.25" x14ac:dyDescent="0.3">
      <c r="A287" s="1"/>
      <c r="B287" s="1"/>
      <c r="C287" s="1"/>
    </row>
    <row r="288" spans="1:3" ht="20.25" x14ac:dyDescent="0.3">
      <c r="A288" s="1"/>
      <c r="B288" s="1"/>
      <c r="C288" s="1"/>
    </row>
    <row r="289" spans="1:3" ht="20.25" x14ac:dyDescent="0.3">
      <c r="A289" s="1"/>
      <c r="B289" s="1"/>
      <c r="C289" s="1"/>
    </row>
    <row r="290" spans="1:3" ht="20.25" x14ac:dyDescent="0.3">
      <c r="A290" s="1"/>
      <c r="B290" s="1"/>
      <c r="C290" s="1"/>
    </row>
    <row r="291" spans="1:3" ht="20.25" x14ac:dyDescent="0.3">
      <c r="A291" s="1"/>
      <c r="B291" s="1"/>
      <c r="C291" s="1"/>
    </row>
    <row r="292" spans="1:3" ht="20.25" x14ac:dyDescent="0.3">
      <c r="A292" s="1"/>
      <c r="B292" s="1"/>
      <c r="C292" s="1"/>
    </row>
    <row r="293" spans="1:3" ht="20.25" x14ac:dyDescent="0.3">
      <c r="A293" s="1"/>
      <c r="B293" s="1"/>
      <c r="C293" s="1"/>
    </row>
    <row r="294" spans="1:3" ht="20.25" x14ac:dyDescent="0.3">
      <c r="A294" s="1"/>
      <c r="B294" s="1"/>
      <c r="C294" s="1"/>
    </row>
    <row r="295" spans="1:3" ht="20.25" x14ac:dyDescent="0.3">
      <c r="A295" s="1"/>
      <c r="B295" s="1"/>
      <c r="C295" s="1"/>
    </row>
    <row r="296" spans="1:3" ht="20.25" x14ac:dyDescent="0.3">
      <c r="A296" s="1"/>
      <c r="B296" s="1"/>
      <c r="C296" s="1"/>
    </row>
    <row r="297" spans="1:3" ht="20.25" x14ac:dyDescent="0.3">
      <c r="A297" s="1"/>
      <c r="B297" s="1"/>
      <c r="C297" s="1"/>
    </row>
    <row r="298" spans="1:3" ht="20.25" x14ac:dyDescent="0.3">
      <c r="A298" s="1"/>
      <c r="B298" s="1"/>
      <c r="C298" s="1"/>
    </row>
    <row r="299" spans="1:3" ht="20.25" x14ac:dyDescent="0.3">
      <c r="A299" s="1"/>
      <c r="B299" s="1"/>
      <c r="C299" s="1"/>
    </row>
    <row r="300" spans="1:3" ht="20.25" x14ac:dyDescent="0.3">
      <c r="A300" s="1"/>
      <c r="B300" s="1"/>
      <c r="C300" s="1"/>
    </row>
    <row r="301" spans="1:3" ht="20.25" x14ac:dyDescent="0.3">
      <c r="A301" s="1"/>
      <c r="B301" s="1"/>
      <c r="C301" s="1"/>
    </row>
    <row r="302" spans="1:3" ht="20.25" x14ac:dyDescent="0.3">
      <c r="A302" s="1"/>
      <c r="B302" s="1"/>
      <c r="C302" s="1"/>
    </row>
    <row r="303" spans="1:3" ht="20.25" x14ac:dyDescent="0.3">
      <c r="A303" s="1"/>
      <c r="B303" s="1"/>
      <c r="C303" s="1"/>
    </row>
    <row r="304" spans="1:3" ht="20.25" x14ac:dyDescent="0.3">
      <c r="A304" s="1"/>
      <c r="B304" s="1"/>
      <c r="C304" s="1"/>
    </row>
    <row r="305" spans="1:3" ht="20.25" x14ac:dyDescent="0.3">
      <c r="A305" s="1"/>
      <c r="B305" s="1"/>
      <c r="C305" s="1"/>
    </row>
    <row r="306" spans="1:3" ht="20.25" x14ac:dyDescent="0.3">
      <c r="A306" s="1"/>
      <c r="B306" s="1"/>
      <c r="C306" s="1"/>
    </row>
    <row r="307" spans="1:3" ht="20.25" x14ac:dyDescent="0.3">
      <c r="A307" s="1"/>
      <c r="B307" s="1"/>
      <c r="C307" s="1"/>
    </row>
    <row r="308" spans="1:3" ht="20.25" x14ac:dyDescent="0.3">
      <c r="A308" s="1"/>
      <c r="B308" s="1"/>
      <c r="C308" s="1"/>
    </row>
    <row r="309" spans="1:3" ht="20.25" x14ac:dyDescent="0.3">
      <c r="A309" s="1"/>
      <c r="B309" s="1"/>
      <c r="C309" s="1"/>
    </row>
    <row r="310" spans="1:3" ht="20.25" x14ac:dyDescent="0.3">
      <c r="A310" s="1"/>
      <c r="B310" s="1"/>
      <c r="C310" s="1"/>
    </row>
    <row r="311" spans="1:3" ht="20.25" x14ac:dyDescent="0.3">
      <c r="A311" s="1"/>
      <c r="B311" s="1"/>
      <c r="C311" s="1"/>
    </row>
    <row r="312" spans="1:3" ht="20.25" x14ac:dyDescent="0.3">
      <c r="A312" s="1"/>
      <c r="B312" s="1"/>
      <c r="C312" s="1"/>
    </row>
  </sheetData>
  <mergeCells count="123">
    <mergeCell ref="W23:AF23"/>
    <mergeCell ref="W24:AF24"/>
    <mergeCell ref="A75:J75"/>
    <mergeCell ref="N75:O75"/>
    <mergeCell ref="U54:U57"/>
    <mergeCell ref="A74:J74"/>
    <mergeCell ref="G56:I56"/>
    <mergeCell ref="J56:K56"/>
    <mergeCell ref="L56:N56"/>
    <mergeCell ref="O56:Q56"/>
    <mergeCell ref="A73:C73"/>
    <mergeCell ref="A52:S52"/>
    <mergeCell ref="A54:A57"/>
    <mergeCell ref="B54:C54"/>
    <mergeCell ref="O55:Q55"/>
    <mergeCell ref="B56:C56"/>
    <mergeCell ref="E56:F56"/>
    <mergeCell ref="A51:S51"/>
    <mergeCell ref="B55:C55"/>
    <mergeCell ref="E55:F55"/>
    <mergeCell ref="G55:I55"/>
    <mergeCell ref="J55:K55"/>
    <mergeCell ref="L55:N55"/>
    <mergeCell ref="E54:F54"/>
    <mergeCell ref="W14:AF14"/>
    <mergeCell ref="X15:AF15"/>
    <mergeCell ref="W16:AF16"/>
    <mergeCell ref="W17:AF17"/>
    <mergeCell ref="W18:AF18"/>
    <mergeCell ref="W19:AF19"/>
    <mergeCell ref="W20:AF20"/>
    <mergeCell ref="W21:AF21"/>
    <mergeCell ref="W22:AF22"/>
    <mergeCell ref="U4:U7"/>
    <mergeCell ref="AA6:AF6"/>
    <mergeCell ref="AA7:AF7"/>
    <mergeCell ref="AA8:AF8"/>
    <mergeCell ref="AA9:AF9"/>
    <mergeCell ref="AA10:AF10"/>
    <mergeCell ref="AA11:AF11"/>
    <mergeCell ref="AA12:AF12"/>
    <mergeCell ref="AA13:AF13"/>
    <mergeCell ref="G54:I54"/>
    <mergeCell ref="J54:K54"/>
    <mergeCell ref="L54:N54"/>
    <mergeCell ref="O54:Q54"/>
    <mergeCell ref="A1:S1"/>
    <mergeCell ref="A2:S2"/>
    <mergeCell ref="A4:A7"/>
    <mergeCell ref="B4:C4"/>
    <mergeCell ref="E4:F4"/>
    <mergeCell ref="G4:I4"/>
    <mergeCell ref="J4:K4"/>
    <mergeCell ref="L4:N4"/>
    <mergeCell ref="O4:Q4"/>
    <mergeCell ref="B5:C5"/>
    <mergeCell ref="E5:F5"/>
    <mergeCell ref="G5:I5"/>
    <mergeCell ref="J5:K5"/>
    <mergeCell ref="L5:N5"/>
    <mergeCell ref="O5:Q5"/>
    <mergeCell ref="O6:Q6"/>
    <mergeCell ref="A23:C23"/>
    <mergeCell ref="A24:J24"/>
    <mergeCell ref="A25:J25"/>
    <mergeCell ref="N25:O25"/>
    <mergeCell ref="B6:C6"/>
    <mergeCell ref="E6:F6"/>
    <mergeCell ref="G6:I6"/>
    <mergeCell ref="J6:K6"/>
    <mergeCell ref="L6:N6"/>
    <mergeCell ref="A26:S26"/>
    <mergeCell ref="A27:S27"/>
    <mergeCell ref="A29:A32"/>
    <mergeCell ref="B29:C29"/>
    <mergeCell ref="E29:F29"/>
    <mergeCell ref="G29:I29"/>
    <mergeCell ref="J29:K29"/>
    <mergeCell ref="L29:N29"/>
    <mergeCell ref="O29:Q29"/>
    <mergeCell ref="N50:O50"/>
    <mergeCell ref="U29:U32"/>
    <mergeCell ref="B30:C30"/>
    <mergeCell ref="E30:F30"/>
    <mergeCell ref="G30:I30"/>
    <mergeCell ref="J30:K30"/>
    <mergeCell ref="L30:N30"/>
    <mergeCell ref="O30:Q30"/>
    <mergeCell ref="B31:C31"/>
    <mergeCell ref="E31:F31"/>
    <mergeCell ref="G31:I31"/>
    <mergeCell ref="J31:K31"/>
    <mergeCell ref="L31:N31"/>
    <mergeCell ref="O31:Q31"/>
    <mergeCell ref="A48:C48"/>
    <mergeCell ref="A49:J49"/>
    <mergeCell ref="A50:J50"/>
    <mergeCell ref="A77:S77"/>
    <mergeCell ref="A78:S78"/>
    <mergeCell ref="A80:A83"/>
    <mergeCell ref="B80:C80"/>
    <mergeCell ref="E80:F80"/>
    <mergeCell ref="G80:I80"/>
    <mergeCell ref="J80:K80"/>
    <mergeCell ref="L80:N80"/>
    <mergeCell ref="O80:Q80"/>
    <mergeCell ref="A99:C99"/>
    <mergeCell ref="A100:J100"/>
    <mergeCell ref="A101:J101"/>
    <mergeCell ref="N101:O101"/>
    <mergeCell ref="U80:U83"/>
    <mergeCell ref="B81:C81"/>
    <mergeCell ref="E81:F81"/>
    <mergeCell ref="G81:I81"/>
    <mergeCell ref="J81:K81"/>
    <mergeCell ref="L81:N81"/>
    <mergeCell ref="O81:Q81"/>
    <mergeCell ref="B82:C82"/>
    <mergeCell ref="E82:F82"/>
    <mergeCell ref="G82:I82"/>
    <mergeCell ref="J82:K82"/>
    <mergeCell ref="L82:N82"/>
    <mergeCell ref="O82:Q82"/>
  </mergeCells>
  <pageMargins left="0.43307086614173229" right="0.39370078740157483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4"/>
  <sheetViews>
    <sheetView workbookViewId="0">
      <selection activeCell="V11" sqref="V11"/>
    </sheetView>
  </sheetViews>
  <sheetFormatPr defaultRowHeight="12.75" x14ac:dyDescent="0.2"/>
  <cols>
    <col min="1" max="1" width="18" customWidth="1"/>
    <col min="2" max="2" width="5" customWidth="1"/>
    <col min="3" max="3" width="7.7109375" customWidth="1"/>
    <col min="4" max="4" width="7.28515625" customWidth="1"/>
    <col min="5" max="5" width="5" customWidth="1"/>
    <col min="6" max="6" width="7.7109375" customWidth="1"/>
    <col min="7" max="7" width="5" customWidth="1"/>
    <col min="8" max="8" width="7.7109375" customWidth="1"/>
    <col min="9" max="9" width="6.42578125" customWidth="1"/>
    <col min="10" max="10" width="5" customWidth="1"/>
    <col min="11" max="11" width="9" customWidth="1"/>
    <col min="12" max="12" width="5" customWidth="1"/>
    <col min="13" max="13" width="7.7109375" customWidth="1"/>
    <col min="14" max="14" width="6.42578125" customWidth="1"/>
    <col min="15" max="15" width="5" customWidth="1"/>
    <col min="16" max="16" width="7.7109375" customWidth="1"/>
    <col min="17" max="17" width="7.42578125" customWidth="1"/>
    <col min="18" max="18" width="9.5703125" customWidth="1"/>
    <col min="19" max="19" width="7.5703125" customWidth="1"/>
    <col min="20" max="20" width="1.140625" customWidth="1"/>
    <col min="21" max="21" width="9.140625" customWidth="1"/>
  </cols>
  <sheetData>
    <row r="1" spans="1:19" ht="23.25" x14ac:dyDescent="0.5">
      <c r="A1" s="147" t="s">
        <v>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</row>
    <row r="2" spans="1:19" ht="23.25" x14ac:dyDescent="0.5">
      <c r="A2" s="147" t="s">
        <v>45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</row>
    <row r="3" spans="1:19" ht="23.25" x14ac:dyDescent="0.5">
      <c r="A3" s="147" t="s">
        <v>2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</row>
    <row r="4" spans="1:19" ht="2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21" x14ac:dyDescent="0.45">
      <c r="A5" s="170" t="s">
        <v>0</v>
      </c>
      <c r="B5" s="148" t="s">
        <v>20</v>
      </c>
      <c r="C5" s="149"/>
      <c r="D5" s="2" t="s">
        <v>24</v>
      </c>
      <c r="E5" s="148" t="s">
        <v>20</v>
      </c>
      <c r="F5" s="149"/>
      <c r="G5" s="148" t="s">
        <v>30</v>
      </c>
      <c r="H5" s="150"/>
      <c r="I5" s="149"/>
      <c r="J5" s="148" t="s">
        <v>20</v>
      </c>
      <c r="K5" s="150"/>
      <c r="L5" s="148" t="s">
        <v>33</v>
      </c>
      <c r="M5" s="150"/>
      <c r="N5" s="149"/>
      <c r="O5" s="148" t="s">
        <v>20</v>
      </c>
      <c r="P5" s="150"/>
      <c r="Q5" s="149"/>
      <c r="R5" s="2" t="s">
        <v>36</v>
      </c>
      <c r="S5" s="2" t="s">
        <v>39</v>
      </c>
    </row>
    <row r="6" spans="1:19" ht="21" x14ac:dyDescent="0.45">
      <c r="A6" s="170"/>
      <c r="B6" s="133" t="s">
        <v>3</v>
      </c>
      <c r="C6" s="134"/>
      <c r="D6" s="4" t="s">
        <v>25</v>
      </c>
      <c r="E6" s="133" t="s">
        <v>26</v>
      </c>
      <c r="F6" s="134"/>
      <c r="G6" s="133" t="s">
        <v>31</v>
      </c>
      <c r="H6" s="135"/>
      <c r="I6" s="134"/>
      <c r="J6" s="133" t="s">
        <v>3</v>
      </c>
      <c r="K6" s="135"/>
      <c r="L6" s="133" t="s">
        <v>34</v>
      </c>
      <c r="M6" s="135"/>
      <c r="N6" s="134"/>
      <c r="O6" s="133" t="s">
        <v>34</v>
      </c>
      <c r="P6" s="135"/>
      <c r="Q6" s="134"/>
      <c r="R6" s="4" t="s">
        <v>37</v>
      </c>
      <c r="S6" s="4" t="s">
        <v>20</v>
      </c>
    </row>
    <row r="7" spans="1:19" ht="21" x14ac:dyDescent="0.45">
      <c r="A7" s="170"/>
      <c r="B7" s="136" t="s">
        <v>4</v>
      </c>
      <c r="C7" s="137"/>
      <c r="D7" s="4" t="s">
        <v>27</v>
      </c>
      <c r="E7" s="136" t="s">
        <v>28</v>
      </c>
      <c r="F7" s="137"/>
      <c r="G7" s="141" t="s">
        <v>43</v>
      </c>
      <c r="H7" s="142"/>
      <c r="I7" s="143"/>
      <c r="J7" s="144" t="s">
        <v>32</v>
      </c>
      <c r="K7" s="142"/>
      <c r="L7" s="141" t="s">
        <v>35</v>
      </c>
      <c r="M7" s="142"/>
      <c r="N7" s="143"/>
      <c r="O7" s="141" t="s">
        <v>44</v>
      </c>
      <c r="P7" s="142"/>
      <c r="Q7" s="143"/>
      <c r="R7" s="4" t="s">
        <v>3</v>
      </c>
      <c r="S7" s="4" t="s">
        <v>40</v>
      </c>
    </row>
    <row r="8" spans="1:19" ht="21" x14ac:dyDescent="0.45">
      <c r="A8" s="170"/>
      <c r="B8" s="4" t="s">
        <v>23</v>
      </c>
      <c r="C8" s="4" t="s">
        <v>20</v>
      </c>
      <c r="D8" s="8">
        <v>2557</v>
      </c>
      <c r="E8" s="4" t="s">
        <v>23</v>
      </c>
      <c r="F8" s="10" t="s">
        <v>20</v>
      </c>
      <c r="G8" s="10" t="s">
        <v>23</v>
      </c>
      <c r="H8" s="10" t="s">
        <v>20</v>
      </c>
      <c r="I8" s="11" t="s">
        <v>29</v>
      </c>
      <c r="J8" s="10" t="s">
        <v>23</v>
      </c>
      <c r="K8" s="10" t="s">
        <v>20</v>
      </c>
      <c r="L8" s="5" t="s">
        <v>23</v>
      </c>
      <c r="M8" s="5" t="s">
        <v>20</v>
      </c>
      <c r="N8" s="26" t="s">
        <v>29</v>
      </c>
      <c r="O8" s="5" t="s">
        <v>23</v>
      </c>
      <c r="P8" s="5" t="s">
        <v>20</v>
      </c>
      <c r="Q8" s="10" t="s">
        <v>29</v>
      </c>
      <c r="R8" s="12" t="s">
        <v>38</v>
      </c>
      <c r="S8" s="5" t="s">
        <v>41</v>
      </c>
    </row>
    <row r="9" spans="1:19" ht="21" x14ac:dyDescent="0.45">
      <c r="A9" s="13" t="s">
        <v>6</v>
      </c>
      <c r="B9" s="7">
        <v>7</v>
      </c>
      <c r="C9" s="19">
        <v>28560</v>
      </c>
      <c r="D9" s="19">
        <v>1</v>
      </c>
      <c r="E9" s="19">
        <v>7</v>
      </c>
      <c r="F9" s="19">
        <v>28560</v>
      </c>
      <c r="G9" s="20">
        <v>7</v>
      </c>
      <c r="H9" s="20">
        <v>29680</v>
      </c>
      <c r="I9" s="20">
        <f t="shared" ref="I9:I22" si="0">SUM(H9-F9)</f>
        <v>1120</v>
      </c>
      <c r="J9" s="19">
        <v>7</v>
      </c>
      <c r="K9" s="19">
        <v>29680</v>
      </c>
      <c r="L9" s="19">
        <v>7</v>
      </c>
      <c r="M9" s="19">
        <v>30220</v>
      </c>
      <c r="N9" s="19">
        <f t="shared" ref="N9:N22" si="1">SUM(M9-K9)</f>
        <v>540</v>
      </c>
      <c r="O9" s="19">
        <v>7</v>
      </c>
      <c r="P9" s="20">
        <v>30790</v>
      </c>
      <c r="Q9" s="20">
        <f t="shared" ref="Q9:Q22" si="2">SUM(P9-M9)</f>
        <v>570</v>
      </c>
      <c r="R9" s="27">
        <v>1</v>
      </c>
      <c r="S9" s="28">
        <v>2</v>
      </c>
    </row>
    <row r="10" spans="1:19" ht="21" x14ac:dyDescent="0.45">
      <c r="A10" s="13" t="s">
        <v>7</v>
      </c>
      <c r="B10" s="7">
        <v>6</v>
      </c>
      <c r="C10" s="19">
        <v>24730</v>
      </c>
      <c r="D10" s="19">
        <v>1</v>
      </c>
      <c r="E10" s="21">
        <v>7</v>
      </c>
      <c r="F10" s="21">
        <v>26460</v>
      </c>
      <c r="G10" s="19">
        <v>7</v>
      </c>
      <c r="H10" s="19">
        <v>26980</v>
      </c>
      <c r="I10" s="19">
        <f t="shared" si="0"/>
        <v>520</v>
      </c>
      <c r="J10" s="19">
        <v>7</v>
      </c>
      <c r="K10" s="19">
        <v>26980</v>
      </c>
      <c r="L10" s="19">
        <v>7</v>
      </c>
      <c r="M10" s="19">
        <v>27480</v>
      </c>
      <c r="N10" s="19">
        <f t="shared" si="1"/>
        <v>500</v>
      </c>
      <c r="O10" s="19">
        <v>7</v>
      </c>
      <c r="P10" s="25">
        <v>27480</v>
      </c>
      <c r="Q10" s="25">
        <f t="shared" si="2"/>
        <v>0</v>
      </c>
      <c r="R10" s="23">
        <v>0.5</v>
      </c>
      <c r="S10" s="23">
        <v>1.5</v>
      </c>
    </row>
    <row r="11" spans="1:19" ht="21" x14ac:dyDescent="0.45">
      <c r="A11" s="13" t="s">
        <v>8</v>
      </c>
      <c r="B11" s="7">
        <v>6</v>
      </c>
      <c r="C11" s="19">
        <v>17310</v>
      </c>
      <c r="D11" s="19">
        <v>1</v>
      </c>
      <c r="E11" s="19">
        <v>6</v>
      </c>
      <c r="F11" s="19">
        <v>18440</v>
      </c>
      <c r="G11" s="19">
        <v>6</v>
      </c>
      <c r="H11" s="19">
        <v>18810</v>
      </c>
      <c r="I11" s="19">
        <f t="shared" si="0"/>
        <v>370</v>
      </c>
      <c r="J11" s="19">
        <v>6</v>
      </c>
      <c r="K11" s="19">
        <v>18810</v>
      </c>
      <c r="L11" s="19">
        <v>6</v>
      </c>
      <c r="M11" s="19">
        <v>19200</v>
      </c>
      <c r="N11" s="19">
        <f t="shared" si="1"/>
        <v>390</v>
      </c>
      <c r="O11" s="19">
        <v>6</v>
      </c>
      <c r="P11" s="20">
        <v>19580</v>
      </c>
      <c r="Q11" s="20">
        <f t="shared" si="2"/>
        <v>380</v>
      </c>
      <c r="R11" s="27">
        <v>1</v>
      </c>
      <c r="S11" s="23">
        <v>1.5</v>
      </c>
    </row>
    <row r="12" spans="1:19" ht="21" x14ac:dyDescent="0.45">
      <c r="A12" s="13" t="s">
        <v>9</v>
      </c>
      <c r="B12" s="7">
        <v>6</v>
      </c>
      <c r="C12" s="19">
        <v>18060</v>
      </c>
      <c r="D12" s="19">
        <v>1</v>
      </c>
      <c r="E12" s="19">
        <v>6</v>
      </c>
      <c r="F12" s="19">
        <v>19200</v>
      </c>
      <c r="G12" s="19">
        <v>6</v>
      </c>
      <c r="H12" s="19">
        <v>19580</v>
      </c>
      <c r="I12" s="19">
        <f t="shared" si="0"/>
        <v>380</v>
      </c>
      <c r="J12" s="19">
        <v>6</v>
      </c>
      <c r="K12" s="19">
        <v>19580</v>
      </c>
      <c r="L12" s="19">
        <v>6</v>
      </c>
      <c r="M12" s="19">
        <v>19970</v>
      </c>
      <c r="N12" s="19">
        <f t="shared" si="1"/>
        <v>390</v>
      </c>
      <c r="O12" s="19">
        <v>6</v>
      </c>
      <c r="P12" s="20">
        <v>20360</v>
      </c>
      <c r="Q12" s="20">
        <f t="shared" si="2"/>
        <v>390</v>
      </c>
      <c r="R12" s="27">
        <v>1</v>
      </c>
      <c r="S12" s="23">
        <v>1.5</v>
      </c>
    </row>
    <row r="13" spans="1:19" ht="21" x14ac:dyDescent="0.45">
      <c r="A13" s="13" t="s">
        <v>10</v>
      </c>
      <c r="B13" s="7">
        <v>6</v>
      </c>
      <c r="C13" s="19">
        <v>17310</v>
      </c>
      <c r="D13" s="19">
        <v>1</v>
      </c>
      <c r="E13" s="19">
        <v>6</v>
      </c>
      <c r="F13" s="19">
        <v>18440</v>
      </c>
      <c r="G13" s="19">
        <v>6</v>
      </c>
      <c r="H13" s="19">
        <v>18810</v>
      </c>
      <c r="I13" s="19">
        <f t="shared" si="0"/>
        <v>370</v>
      </c>
      <c r="J13" s="19">
        <v>6</v>
      </c>
      <c r="K13" s="19">
        <v>18810</v>
      </c>
      <c r="L13" s="19">
        <v>6</v>
      </c>
      <c r="M13" s="19">
        <v>19200</v>
      </c>
      <c r="N13" s="19">
        <f t="shared" si="1"/>
        <v>390</v>
      </c>
      <c r="O13" s="19">
        <v>6</v>
      </c>
      <c r="P13" s="20">
        <v>19580</v>
      </c>
      <c r="Q13" s="20">
        <f t="shared" si="2"/>
        <v>380</v>
      </c>
      <c r="R13" s="27">
        <v>1</v>
      </c>
      <c r="S13" s="23">
        <v>1.5</v>
      </c>
    </row>
    <row r="14" spans="1:19" ht="21" x14ac:dyDescent="0.45">
      <c r="A14" s="13" t="s">
        <v>11</v>
      </c>
      <c r="B14" s="7">
        <v>3</v>
      </c>
      <c r="C14" s="19">
        <v>14810</v>
      </c>
      <c r="D14" s="19">
        <v>1</v>
      </c>
      <c r="E14" s="21">
        <v>4</v>
      </c>
      <c r="F14" s="21">
        <v>17570</v>
      </c>
      <c r="G14" s="25">
        <v>4</v>
      </c>
      <c r="H14" s="25">
        <v>17880</v>
      </c>
      <c r="I14" s="25">
        <f t="shared" si="0"/>
        <v>310</v>
      </c>
      <c r="J14" s="19">
        <v>4</v>
      </c>
      <c r="K14" s="19">
        <v>17880</v>
      </c>
      <c r="L14" s="19">
        <v>4</v>
      </c>
      <c r="M14" s="19">
        <v>18190</v>
      </c>
      <c r="N14" s="19">
        <f t="shared" si="1"/>
        <v>310</v>
      </c>
      <c r="O14" s="19">
        <v>4</v>
      </c>
      <c r="P14" s="20">
        <v>18480</v>
      </c>
      <c r="Q14" s="20">
        <f t="shared" si="2"/>
        <v>290</v>
      </c>
      <c r="R14" s="27">
        <v>1</v>
      </c>
      <c r="S14" s="23">
        <v>1.5</v>
      </c>
    </row>
    <row r="15" spans="1:19" ht="21" x14ac:dyDescent="0.45">
      <c r="A15" s="13" t="s">
        <v>12</v>
      </c>
      <c r="B15" s="7">
        <v>4</v>
      </c>
      <c r="C15" s="19">
        <v>14570</v>
      </c>
      <c r="D15" s="19">
        <v>1</v>
      </c>
      <c r="E15" s="21">
        <v>5</v>
      </c>
      <c r="F15" s="21">
        <v>15920</v>
      </c>
      <c r="G15" s="19">
        <v>5</v>
      </c>
      <c r="H15" s="19">
        <v>16240</v>
      </c>
      <c r="I15" s="19">
        <f t="shared" si="0"/>
        <v>320</v>
      </c>
      <c r="J15" s="19">
        <v>5</v>
      </c>
      <c r="K15" s="19">
        <v>16240</v>
      </c>
      <c r="L15" s="19">
        <v>5</v>
      </c>
      <c r="M15" s="19">
        <v>16550</v>
      </c>
      <c r="N15" s="19">
        <f t="shared" si="1"/>
        <v>310</v>
      </c>
      <c r="O15" s="19">
        <v>5</v>
      </c>
      <c r="P15" s="20">
        <v>16880</v>
      </c>
      <c r="Q15" s="20">
        <f t="shared" si="2"/>
        <v>330</v>
      </c>
      <c r="R15" s="27">
        <v>1</v>
      </c>
      <c r="S15" s="23">
        <v>1.5</v>
      </c>
    </row>
    <row r="16" spans="1:19" ht="21" x14ac:dyDescent="0.45">
      <c r="A16" s="13" t="s">
        <v>13</v>
      </c>
      <c r="B16" s="7">
        <v>5</v>
      </c>
      <c r="C16" s="19">
        <v>16880</v>
      </c>
      <c r="D16" s="19">
        <v>1</v>
      </c>
      <c r="E16" s="21">
        <v>6</v>
      </c>
      <c r="F16" s="21">
        <v>18810</v>
      </c>
      <c r="G16" s="19">
        <v>6</v>
      </c>
      <c r="H16" s="19">
        <v>19200</v>
      </c>
      <c r="I16" s="19">
        <f t="shared" si="0"/>
        <v>390</v>
      </c>
      <c r="J16" s="19">
        <v>6</v>
      </c>
      <c r="K16" s="19">
        <v>19200</v>
      </c>
      <c r="L16" s="19">
        <v>6</v>
      </c>
      <c r="M16" s="19">
        <v>19580</v>
      </c>
      <c r="N16" s="19">
        <f t="shared" si="1"/>
        <v>380</v>
      </c>
      <c r="O16" s="19">
        <v>6</v>
      </c>
      <c r="P16" s="20">
        <v>19970</v>
      </c>
      <c r="Q16" s="20">
        <f t="shared" si="2"/>
        <v>390</v>
      </c>
      <c r="R16" s="27">
        <v>1</v>
      </c>
      <c r="S16" s="23">
        <v>1.5</v>
      </c>
    </row>
    <row r="17" spans="1:19" ht="21" x14ac:dyDescent="0.45">
      <c r="A17" s="14" t="s">
        <v>14</v>
      </c>
      <c r="B17" s="7">
        <v>6</v>
      </c>
      <c r="C17" s="19">
        <v>22040</v>
      </c>
      <c r="D17" s="19">
        <v>1</v>
      </c>
      <c r="E17" s="19">
        <v>6</v>
      </c>
      <c r="F17" s="19">
        <v>22040</v>
      </c>
      <c r="G17" s="19">
        <v>6</v>
      </c>
      <c r="H17" s="19">
        <v>22490</v>
      </c>
      <c r="I17" s="19">
        <f t="shared" si="0"/>
        <v>450</v>
      </c>
      <c r="J17" s="19">
        <v>6</v>
      </c>
      <c r="K17" s="19">
        <v>22490</v>
      </c>
      <c r="L17" s="19">
        <v>6</v>
      </c>
      <c r="M17" s="19">
        <v>22920</v>
      </c>
      <c r="N17" s="19">
        <f t="shared" si="1"/>
        <v>430</v>
      </c>
      <c r="O17" s="19">
        <v>6</v>
      </c>
      <c r="P17" s="20">
        <v>23370</v>
      </c>
      <c r="Q17" s="20">
        <f t="shared" si="2"/>
        <v>450</v>
      </c>
      <c r="R17" s="27">
        <v>1</v>
      </c>
      <c r="S17" s="23">
        <v>1.5</v>
      </c>
    </row>
    <row r="18" spans="1:19" ht="21" x14ac:dyDescent="0.45">
      <c r="A18" s="14" t="s">
        <v>15</v>
      </c>
      <c r="B18" s="7">
        <v>5</v>
      </c>
      <c r="C18" s="19">
        <v>17550</v>
      </c>
      <c r="D18" s="19">
        <v>1</v>
      </c>
      <c r="E18" s="19">
        <v>5</v>
      </c>
      <c r="F18" s="19">
        <v>18950</v>
      </c>
      <c r="G18" s="19">
        <v>5</v>
      </c>
      <c r="H18" s="19">
        <v>19300</v>
      </c>
      <c r="I18" s="19">
        <f t="shared" si="0"/>
        <v>350</v>
      </c>
      <c r="J18" s="19">
        <v>5</v>
      </c>
      <c r="K18" s="19">
        <v>19300</v>
      </c>
      <c r="L18" s="19">
        <v>5</v>
      </c>
      <c r="M18" s="19">
        <v>19660</v>
      </c>
      <c r="N18" s="19">
        <f t="shared" si="1"/>
        <v>360</v>
      </c>
      <c r="O18" s="19">
        <v>5</v>
      </c>
      <c r="P18" s="20">
        <v>20040</v>
      </c>
      <c r="Q18" s="20">
        <f t="shared" si="2"/>
        <v>380</v>
      </c>
      <c r="R18" s="27">
        <v>1</v>
      </c>
      <c r="S18" s="23">
        <v>1.5</v>
      </c>
    </row>
    <row r="19" spans="1:19" ht="21" x14ac:dyDescent="0.45">
      <c r="A19" s="14" t="s">
        <v>16</v>
      </c>
      <c r="B19" s="7">
        <v>4</v>
      </c>
      <c r="C19" s="19">
        <v>12220</v>
      </c>
      <c r="D19" s="19">
        <v>1</v>
      </c>
      <c r="E19" s="19">
        <v>4</v>
      </c>
      <c r="F19" s="19">
        <v>13230</v>
      </c>
      <c r="G19" s="20">
        <v>4</v>
      </c>
      <c r="H19" s="20">
        <v>13760</v>
      </c>
      <c r="I19" s="20">
        <f t="shared" si="0"/>
        <v>530</v>
      </c>
      <c r="J19" s="19">
        <v>4</v>
      </c>
      <c r="K19" s="19">
        <v>13760</v>
      </c>
      <c r="L19" s="19">
        <v>4</v>
      </c>
      <c r="M19" s="19">
        <v>14030</v>
      </c>
      <c r="N19" s="19">
        <f t="shared" si="1"/>
        <v>270</v>
      </c>
      <c r="O19" s="19">
        <v>4</v>
      </c>
      <c r="P19" s="20">
        <v>14310</v>
      </c>
      <c r="Q19" s="20">
        <f t="shared" si="2"/>
        <v>280</v>
      </c>
      <c r="R19" s="27">
        <v>1</v>
      </c>
      <c r="S19" s="28">
        <v>2</v>
      </c>
    </row>
    <row r="20" spans="1:19" ht="21" x14ac:dyDescent="0.45">
      <c r="A20" s="13" t="s">
        <v>17</v>
      </c>
      <c r="B20" s="7">
        <v>5</v>
      </c>
      <c r="C20" s="19">
        <v>17200</v>
      </c>
      <c r="D20" s="19">
        <v>1</v>
      </c>
      <c r="E20" s="19">
        <v>5</v>
      </c>
      <c r="F20" s="19">
        <v>18590</v>
      </c>
      <c r="G20" s="19">
        <v>5</v>
      </c>
      <c r="H20" s="19">
        <v>18950</v>
      </c>
      <c r="I20" s="19">
        <f t="shared" si="0"/>
        <v>360</v>
      </c>
      <c r="J20" s="19">
        <v>5</v>
      </c>
      <c r="K20" s="19">
        <v>18950</v>
      </c>
      <c r="L20" s="19">
        <v>5</v>
      </c>
      <c r="M20" s="19">
        <v>19300</v>
      </c>
      <c r="N20" s="19">
        <f t="shared" si="1"/>
        <v>350</v>
      </c>
      <c r="O20" s="19">
        <v>5</v>
      </c>
      <c r="P20" s="20">
        <v>19660</v>
      </c>
      <c r="Q20" s="20">
        <f t="shared" si="2"/>
        <v>360</v>
      </c>
      <c r="R20" s="27">
        <v>1</v>
      </c>
      <c r="S20" s="23">
        <v>1.5</v>
      </c>
    </row>
    <row r="21" spans="1:19" ht="21" x14ac:dyDescent="0.45">
      <c r="A21" s="13" t="s">
        <v>18</v>
      </c>
      <c r="B21" s="7">
        <v>7</v>
      </c>
      <c r="C21" s="19">
        <v>22170</v>
      </c>
      <c r="D21" s="19">
        <v>1</v>
      </c>
      <c r="E21" s="19">
        <v>7</v>
      </c>
      <c r="F21" s="19">
        <v>22620</v>
      </c>
      <c r="G21" s="19">
        <v>7</v>
      </c>
      <c r="H21" s="19">
        <v>23080</v>
      </c>
      <c r="I21" s="19">
        <f t="shared" si="0"/>
        <v>460</v>
      </c>
      <c r="J21" s="19">
        <v>7</v>
      </c>
      <c r="K21" s="19">
        <v>23080</v>
      </c>
      <c r="L21" s="19">
        <v>6</v>
      </c>
      <c r="M21" s="19">
        <v>23550</v>
      </c>
      <c r="N21" s="19">
        <f t="shared" si="1"/>
        <v>470</v>
      </c>
      <c r="O21" s="19">
        <v>7</v>
      </c>
      <c r="P21" s="20">
        <v>24010</v>
      </c>
      <c r="Q21" s="20">
        <f t="shared" si="2"/>
        <v>460</v>
      </c>
      <c r="R21" s="27">
        <v>1</v>
      </c>
      <c r="S21" s="23">
        <v>1.5</v>
      </c>
    </row>
    <row r="22" spans="1:19" ht="21" x14ac:dyDescent="0.45">
      <c r="A22" s="14" t="s">
        <v>19</v>
      </c>
      <c r="B22" s="7">
        <v>5</v>
      </c>
      <c r="C22" s="19">
        <v>14070</v>
      </c>
      <c r="D22" s="19">
        <v>1</v>
      </c>
      <c r="E22" s="19">
        <v>5</v>
      </c>
      <c r="F22" s="19">
        <v>15000</v>
      </c>
      <c r="G22" s="22">
        <v>5</v>
      </c>
      <c r="H22" s="22">
        <v>15290</v>
      </c>
      <c r="I22" s="22">
        <f t="shared" si="0"/>
        <v>290</v>
      </c>
      <c r="J22" s="19">
        <v>5</v>
      </c>
      <c r="K22" s="19">
        <v>15290</v>
      </c>
      <c r="L22" s="19">
        <v>5</v>
      </c>
      <c r="M22" s="19">
        <v>15610</v>
      </c>
      <c r="N22" s="19">
        <f t="shared" si="1"/>
        <v>320</v>
      </c>
      <c r="O22" s="19">
        <v>5</v>
      </c>
      <c r="P22" s="20">
        <v>15920</v>
      </c>
      <c r="Q22" s="20">
        <f t="shared" si="2"/>
        <v>310</v>
      </c>
      <c r="R22" s="27">
        <v>1</v>
      </c>
      <c r="S22" s="23">
        <v>1.5</v>
      </c>
    </row>
    <row r="23" spans="1:19" ht="21" x14ac:dyDescent="0.45">
      <c r="A23" s="152" t="s">
        <v>1</v>
      </c>
      <c r="B23" s="152"/>
      <c r="C23" s="152"/>
      <c r="D23" s="6">
        <f>SUM(D9:D22)</f>
        <v>14</v>
      </c>
      <c r="E23" s="7"/>
      <c r="F23" s="6">
        <f>SUM(F9:F22)</f>
        <v>273830</v>
      </c>
      <c r="G23" s="7"/>
      <c r="H23" s="6">
        <f>SUM(H9:H22)</f>
        <v>280050</v>
      </c>
      <c r="I23" s="6">
        <f>SUM(I9:I22)</f>
        <v>6220</v>
      </c>
      <c r="J23" s="7"/>
      <c r="K23" s="6">
        <f>SUM(K9:K22)</f>
        <v>280050</v>
      </c>
      <c r="L23" s="7"/>
      <c r="M23" s="6">
        <f>SUM(M9:M22)</f>
        <v>285460</v>
      </c>
      <c r="N23" s="6">
        <f>SUM(N9:N22)</f>
        <v>5410</v>
      </c>
      <c r="O23" s="7"/>
      <c r="P23" s="6">
        <f>SUM(P9:P22)</f>
        <v>290430</v>
      </c>
      <c r="Q23" s="6">
        <f>SUM(Q9:Q22)</f>
        <v>4970</v>
      </c>
      <c r="R23" s="24"/>
      <c r="S23" s="24"/>
    </row>
    <row r="24" spans="1:19" ht="21" x14ac:dyDescent="0.45">
      <c r="A24" s="151" t="s">
        <v>21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8">
        <f>SUM(K23*6/100)</f>
        <v>16803</v>
      </c>
      <c r="L24" s="3"/>
      <c r="M24" s="3"/>
      <c r="N24" s="3"/>
      <c r="O24" s="3"/>
      <c r="P24" s="3"/>
      <c r="Q24" s="3"/>
      <c r="R24" s="3"/>
      <c r="S24" s="3"/>
    </row>
    <row r="25" spans="1:19" ht="21" x14ac:dyDescent="0.45">
      <c r="A25" s="151" t="s">
        <v>22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7">
        <f>SUM(K24-I23)</f>
        <v>10583</v>
      </c>
      <c r="L25" s="16"/>
      <c r="M25" s="15" t="s">
        <v>42</v>
      </c>
      <c r="N25" s="174">
        <f>SUM(K25-N23)</f>
        <v>5173</v>
      </c>
      <c r="O25" s="175"/>
      <c r="P25" s="9" t="s">
        <v>42</v>
      </c>
      <c r="Q25" s="18">
        <f>SUM(N25-Q23)</f>
        <v>203</v>
      </c>
      <c r="R25" s="3"/>
      <c r="S25" s="3"/>
    </row>
    <row r="26" spans="1:19" ht="20.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20.2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20.2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20.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20.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20.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20.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20.2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20.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20.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20.2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20.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20.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20.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20.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20.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20.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20.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20.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0.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20.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20.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20.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20.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20.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20.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20.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20.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20.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20.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0.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0.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0.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20.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20.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20.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0.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0.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20.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20.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20.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20.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20.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0.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20.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20.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20.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20.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20.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20.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20.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20.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20.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20.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20.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20.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20.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20.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20.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20.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20.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20.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20.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20.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20.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20.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20.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20.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20.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20.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20.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20.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20.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20.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20.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20.2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20.2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20.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20.2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20.2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20.2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20.2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20.2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20.2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20.2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20.2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20.2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20.2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20.2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20.2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20.2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20.2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20.2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20.2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20.2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20.2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20.2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20.2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20.2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20.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20.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20.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20.2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20.2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20.2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20.2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20.2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20.2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20.2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20.2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20.2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20.2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20.2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20.2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20.2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20.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20.2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20.2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20.2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20.2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20.2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20.2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20.2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20.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20.2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20.2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20.2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20.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20.2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20.2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20.2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20.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20.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20.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20.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20.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20.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20.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20.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20.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20.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20.2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20.2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20.2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20.2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20.2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20.2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20.2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20.2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20.2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20.2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20.2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20.2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20.2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20.2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20.2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20.2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20.2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20.2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20.2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20.2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20.2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20.2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20.2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20.2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20.2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20.2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20.2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20.2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20.2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20.2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20.2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20.2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20.2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20.2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20.2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20.2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20.2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20.2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20.2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20.2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20.2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20.2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20.2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20.2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20.2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20.2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20.2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20.2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20.2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20.2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20.2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20.2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20.2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20.2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20.2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20.2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20.2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20.2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20.2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20.2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20.2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20.2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20.2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20.2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20.2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20.2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20.2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20.2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20.2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20.2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20.2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20.2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20.2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20.2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20.2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20.2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20.2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20.2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20.2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20.2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20.2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20.2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20.2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20.2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20.2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20.2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20.2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20.2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20.2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20.2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20.2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20.2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20.2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20.2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20.2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20.2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20.2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20.2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20.2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20.2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20.2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20.2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20.2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20.2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20.2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20.2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20.2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20.2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20.2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20.2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20.2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20.2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20.2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20.2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20.2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20.2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20.2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20.2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20.2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20.2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20.2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20.2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20.2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20.2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20.2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20.2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20.2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20.2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20.2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20.2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20.2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20.2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20.2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20.2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20.2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20.2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20.2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20.2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20.2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20.2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20.2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20.2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20.2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20.2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20.2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20.2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20.2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20.2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20.2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20.2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20.2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20.2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20.2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20.2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20.2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20.2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20.2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20.2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20.2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20.2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20.2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20.2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20.2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20.2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20.2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20.2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20.2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20.2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20.2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20.2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20.2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20.2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20.2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20.2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20.2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20.2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20.2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20.2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20.2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20.2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20.2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20.2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20.2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20.2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20.2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20.2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20.2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20.2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20.2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20.2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20.2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20.2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20.2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20.2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20.2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20.2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20.2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20.2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20.2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20.2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20.2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20.2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20.2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20.2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20.2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20.2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20.2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20.2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20.2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20.2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20.2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20.2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20.2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20.2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20.2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20.2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20.2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20.2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20.2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20.2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20.2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20.2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20.2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20.2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20.2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20.2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20.2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20.2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20.2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20.2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20.2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20.2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20.2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20.2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20.2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20.2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20.2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20.2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20.2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20.2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20.2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20.2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20.2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20.2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20.2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20.2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20.2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20.2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20.2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20.2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20.2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20.2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20.2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20.2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20.2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20.2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20.2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20.2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20.2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20.2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20.2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20.2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20.2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20.2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20.2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20.2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20.2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20.2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20.2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20.2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20.2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20.2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20.2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20.2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20.2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20.2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20.2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20.2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20.2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20.2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20.2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20.2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20.2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20.2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20.2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20.2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20.2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20.2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20.2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20.2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20.2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20.2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20.2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20.2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20.2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20.2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20.2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20.2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20.2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20.2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20.2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20.2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20.2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20.2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20.2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20.2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20.2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20.2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20.2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20.2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20.2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20.2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20.2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20.2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20.2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20.2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20.2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20.2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20.2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20.2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20.2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20.2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20.2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20.2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20.2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20.2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20.2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20.2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20.2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20.2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20.2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20.2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20.2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20.2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20.2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20.2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20.2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20.2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20.2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20.2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20.2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20.2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20.2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20.2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20.2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20.2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20.2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20.2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20.2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20.2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20.2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20.2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20.2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20.2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20.2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20.2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20.2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20.2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20.2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20.2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20.2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20.2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20.2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20.2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20.2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20.2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20.2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20.2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20.2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20.2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20.2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20.2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20.2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20.2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20.2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20.2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20.2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20.2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20.2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20.2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20.2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20.2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20.2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20.2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20.2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20.2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20.2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20.2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20.2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20.2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20.2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20.2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20.2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20.2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20.2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20.2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20.2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20.2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20.2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20.2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20.2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20.2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20.2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20.2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20.2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20.2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20.2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20.2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20.2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20.2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20.2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20.2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20.2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20.2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20.2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20.2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20.2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20.2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20.2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20.2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20.2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20.2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20.2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20.2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20.2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20.2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20.2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20.2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20.2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20.2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20.2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20.2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20.2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20.2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20.2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20.2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20.2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20.2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20.2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20.2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20.2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20.2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20.2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20.2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20.2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20.2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20.2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20.2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20.2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20.2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20.2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20.2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20.2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20.2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20.2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20.2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20.2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20.2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20.2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20.2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20.2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20.2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20.2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20.2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20.2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20.2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20.2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20.2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20.2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20.2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20.2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20.2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</sheetData>
  <mergeCells count="26">
    <mergeCell ref="A1:S1"/>
    <mergeCell ref="A2:S2"/>
    <mergeCell ref="A3:S3"/>
    <mergeCell ref="A5:A8"/>
    <mergeCell ref="B5:C5"/>
    <mergeCell ref="E5:F5"/>
    <mergeCell ref="G5:I5"/>
    <mergeCell ref="J5:K5"/>
    <mergeCell ref="L5:N5"/>
    <mergeCell ref="O5:Q5"/>
    <mergeCell ref="B6:C6"/>
    <mergeCell ref="E6:F6"/>
    <mergeCell ref="G6:I6"/>
    <mergeCell ref="J6:K6"/>
    <mergeCell ref="L6:N6"/>
    <mergeCell ref="O6:Q6"/>
    <mergeCell ref="O7:Q7"/>
    <mergeCell ref="A23:C23"/>
    <mergeCell ref="A24:J24"/>
    <mergeCell ref="A25:J25"/>
    <mergeCell ref="N25:O25"/>
    <mergeCell ref="B7:C7"/>
    <mergeCell ref="E7:F7"/>
    <mergeCell ref="G7:I7"/>
    <mergeCell ref="J7:K7"/>
    <mergeCell ref="L7:N7"/>
  </mergeCells>
  <pageMargins left="0.43307086614173229" right="0.39370078740157483" top="0.55118110236220474" bottom="0.55118110236220474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workbookViewId="0">
      <selection activeCell="X9" sqref="X9"/>
    </sheetView>
  </sheetViews>
  <sheetFormatPr defaultRowHeight="12.75" x14ac:dyDescent="0.2"/>
  <cols>
    <col min="1" max="1" width="17.85546875" customWidth="1"/>
    <col min="2" max="2" width="7.28515625" customWidth="1"/>
    <col min="3" max="3" width="7" customWidth="1"/>
    <col min="4" max="4" width="4.42578125" customWidth="1"/>
    <col min="5" max="5" width="7.42578125" customWidth="1"/>
    <col min="6" max="6" width="6" customWidth="1"/>
    <col min="7" max="7" width="5" customWidth="1"/>
    <col min="8" max="8" width="7.7109375" customWidth="1"/>
    <col min="9" max="9" width="4.42578125" customWidth="1"/>
    <col min="10" max="10" width="7.7109375" customWidth="1"/>
    <col min="11" max="11" width="6.42578125" customWidth="1"/>
    <col min="12" max="12" width="4.7109375" customWidth="1"/>
    <col min="13" max="13" width="7.7109375" customWidth="1"/>
    <col min="14" max="14" width="4.42578125" customWidth="1"/>
    <col min="15" max="15" width="7.42578125" customWidth="1"/>
    <col min="16" max="16" width="6" customWidth="1"/>
    <col min="17" max="17" width="4.42578125" customWidth="1"/>
    <col min="18" max="18" width="7.28515625" customWidth="1"/>
    <col min="19" max="19" width="5.42578125" customWidth="1"/>
    <col min="20" max="20" width="6.85546875" customWidth="1"/>
    <col min="21" max="21" width="6" customWidth="1"/>
    <col min="22" max="22" width="0.85546875" customWidth="1"/>
    <col min="23" max="23" width="19.140625" customWidth="1"/>
  </cols>
  <sheetData>
    <row r="1" spans="1:34" ht="23.25" x14ac:dyDescent="0.5">
      <c r="A1" s="147" t="s">
        <v>54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30"/>
      <c r="W1" s="3"/>
      <c r="X1" s="3"/>
      <c r="Y1" s="3"/>
      <c r="Z1" s="3"/>
      <c r="AA1" s="3"/>
      <c r="AB1" s="3"/>
      <c r="AC1" s="3"/>
      <c r="AD1" s="30"/>
      <c r="AE1" s="30"/>
      <c r="AF1" s="30"/>
    </row>
    <row r="2" spans="1:34" ht="23.25" x14ac:dyDescent="0.5">
      <c r="A2" s="147" t="s">
        <v>2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30"/>
      <c r="W2" s="3"/>
      <c r="X2" s="3"/>
      <c r="Y2" s="3"/>
      <c r="Z2" s="3"/>
      <c r="AA2" s="3"/>
      <c r="AB2" s="3"/>
      <c r="AC2" s="3"/>
      <c r="AD2" s="30"/>
      <c r="AE2" s="30"/>
      <c r="AF2" s="30"/>
    </row>
    <row r="3" spans="1:34" ht="21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0"/>
      <c r="W3" s="3"/>
      <c r="X3" s="3"/>
      <c r="Y3" s="3"/>
      <c r="Z3" s="3"/>
      <c r="AA3" s="3"/>
      <c r="AB3" s="3"/>
      <c r="AC3" s="3"/>
      <c r="AD3" s="30"/>
      <c r="AE3" s="30"/>
      <c r="AF3" s="30"/>
    </row>
    <row r="4" spans="1:34" ht="21" x14ac:dyDescent="0.45">
      <c r="A4" s="130" t="s">
        <v>0</v>
      </c>
      <c r="B4" s="148" t="s">
        <v>20</v>
      </c>
      <c r="C4" s="150"/>
      <c r="D4" s="150"/>
      <c r="E4" s="149"/>
      <c r="F4" s="68" t="s">
        <v>24</v>
      </c>
      <c r="G4" s="148" t="s">
        <v>20</v>
      </c>
      <c r="H4" s="149"/>
      <c r="I4" s="148" t="s">
        <v>33</v>
      </c>
      <c r="J4" s="150"/>
      <c r="K4" s="149"/>
      <c r="L4" s="148" t="s">
        <v>20</v>
      </c>
      <c r="M4" s="149"/>
      <c r="N4" s="148" t="s">
        <v>33</v>
      </c>
      <c r="O4" s="150"/>
      <c r="P4" s="149"/>
      <c r="Q4" s="148" t="s">
        <v>33</v>
      </c>
      <c r="R4" s="150"/>
      <c r="S4" s="149"/>
      <c r="T4" s="68" t="s">
        <v>36</v>
      </c>
      <c r="U4" s="68" t="s">
        <v>39</v>
      </c>
      <c r="V4" s="30"/>
      <c r="W4" s="130" t="s">
        <v>62</v>
      </c>
      <c r="X4" s="3"/>
      <c r="Y4" s="3"/>
      <c r="Z4" s="3"/>
      <c r="AA4" s="3"/>
      <c r="AB4" s="3"/>
      <c r="AC4" s="3"/>
      <c r="AD4" s="30"/>
      <c r="AE4" s="30"/>
      <c r="AF4" s="30"/>
      <c r="AG4" s="30"/>
      <c r="AH4" s="30"/>
    </row>
    <row r="5" spans="1:34" ht="21" x14ac:dyDescent="0.45">
      <c r="A5" s="131"/>
      <c r="B5" s="133" t="s">
        <v>3</v>
      </c>
      <c r="C5" s="135"/>
      <c r="D5" s="135"/>
      <c r="E5" s="134"/>
      <c r="F5" s="69" t="s">
        <v>25</v>
      </c>
      <c r="G5" s="133" t="s">
        <v>87</v>
      </c>
      <c r="H5" s="134"/>
      <c r="I5" s="133" t="s">
        <v>31</v>
      </c>
      <c r="J5" s="135"/>
      <c r="K5" s="134"/>
      <c r="L5" s="133" t="s">
        <v>3</v>
      </c>
      <c r="M5" s="134"/>
      <c r="N5" s="133" t="s">
        <v>112</v>
      </c>
      <c r="O5" s="135"/>
      <c r="P5" s="134"/>
      <c r="Q5" s="133" t="s">
        <v>112</v>
      </c>
      <c r="R5" s="135"/>
      <c r="S5" s="134"/>
      <c r="T5" s="69" t="s">
        <v>37</v>
      </c>
      <c r="U5" s="69" t="s">
        <v>20</v>
      </c>
      <c r="V5" s="30"/>
      <c r="W5" s="131"/>
      <c r="X5" s="3"/>
      <c r="Y5" s="63" t="s">
        <v>62</v>
      </c>
      <c r="Z5" s="3"/>
      <c r="AA5" s="3"/>
      <c r="AB5" s="3"/>
      <c r="AC5" s="3"/>
      <c r="AD5" s="30"/>
      <c r="AE5" s="30"/>
      <c r="AF5" s="30"/>
      <c r="AG5" s="30"/>
      <c r="AH5" s="30"/>
    </row>
    <row r="6" spans="1:34" ht="21" x14ac:dyDescent="0.45">
      <c r="A6" s="131"/>
      <c r="B6" s="136" t="s">
        <v>107</v>
      </c>
      <c r="C6" s="163"/>
      <c r="D6" s="163"/>
      <c r="E6" s="137"/>
      <c r="F6" s="69" t="s">
        <v>108</v>
      </c>
      <c r="G6" s="138" t="s">
        <v>92</v>
      </c>
      <c r="H6" s="140"/>
      <c r="I6" s="141" t="s">
        <v>111</v>
      </c>
      <c r="J6" s="142"/>
      <c r="K6" s="143"/>
      <c r="L6" s="144" t="s">
        <v>109</v>
      </c>
      <c r="M6" s="146"/>
      <c r="N6" s="141" t="s">
        <v>85</v>
      </c>
      <c r="O6" s="142"/>
      <c r="P6" s="143"/>
      <c r="Q6" s="141" t="s">
        <v>86</v>
      </c>
      <c r="R6" s="142"/>
      <c r="S6" s="143"/>
      <c r="T6" s="69" t="s">
        <v>3</v>
      </c>
      <c r="U6" s="69" t="s">
        <v>40</v>
      </c>
      <c r="V6" s="30"/>
      <c r="W6" s="131"/>
      <c r="X6" s="3"/>
      <c r="Y6" s="3"/>
      <c r="Z6" s="64" t="s">
        <v>63</v>
      </c>
      <c r="AA6" s="29"/>
      <c r="AB6" s="64" t="s">
        <v>64</v>
      </c>
      <c r="AC6" s="129" t="s">
        <v>65</v>
      </c>
      <c r="AD6" s="129"/>
      <c r="AE6" s="129"/>
      <c r="AF6" s="129"/>
      <c r="AG6" s="129"/>
      <c r="AH6" s="129"/>
    </row>
    <row r="7" spans="1:34" ht="21" x14ac:dyDescent="0.45">
      <c r="A7" s="132"/>
      <c r="B7" s="4" t="s">
        <v>97</v>
      </c>
      <c r="C7" s="4" t="s">
        <v>23</v>
      </c>
      <c r="D7" s="4" t="s">
        <v>106</v>
      </c>
      <c r="E7" s="4" t="s">
        <v>20</v>
      </c>
      <c r="F7" s="70">
        <v>59</v>
      </c>
      <c r="G7" s="4" t="s">
        <v>106</v>
      </c>
      <c r="H7" s="4" t="s">
        <v>20</v>
      </c>
      <c r="I7" s="10" t="s">
        <v>106</v>
      </c>
      <c r="J7" s="10" t="s">
        <v>20</v>
      </c>
      <c r="K7" s="11" t="s">
        <v>29</v>
      </c>
      <c r="L7" s="10" t="s">
        <v>106</v>
      </c>
      <c r="M7" s="10" t="s">
        <v>20</v>
      </c>
      <c r="N7" s="10" t="s">
        <v>106</v>
      </c>
      <c r="O7" s="5" t="s">
        <v>20</v>
      </c>
      <c r="P7" s="61" t="s">
        <v>29</v>
      </c>
      <c r="Q7" s="10" t="s">
        <v>106</v>
      </c>
      <c r="R7" s="5" t="s">
        <v>20</v>
      </c>
      <c r="S7" s="10" t="s">
        <v>29</v>
      </c>
      <c r="T7" s="71" t="s">
        <v>110</v>
      </c>
      <c r="U7" s="72" t="s">
        <v>41</v>
      </c>
      <c r="V7" s="30"/>
      <c r="W7" s="132"/>
      <c r="X7" s="3"/>
      <c r="Y7" s="3"/>
      <c r="Z7" s="64" t="s">
        <v>63</v>
      </c>
      <c r="AA7" s="40"/>
      <c r="AB7" s="64" t="s">
        <v>64</v>
      </c>
      <c r="AC7" s="129" t="s">
        <v>66</v>
      </c>
      <c r="AD7" s="129"/>
      <c r="AE7" s="129"/>
      <c r="AF7" s="129"/>
      <c r="AG7" s="129"/>
      <c r="AH7" s="129"/>
    </row>
    <row r="8" spans="1:34" ht="21" x14ac:dyDescent="0.45">
      <c r="A8" s="13" t="s">
        <v>6</v>
      </c>
      <c r="B8" s="31" t="s">
        <v>98</v>
      </c>
      <c r="C8" s="31" t="s">
        <v>96</v>
      </c>
      <c r="D8" s="66">
        <v>18</v>
      </c>
      <c r="E8" s="31">
        <v>32450</v>
      </c>
      <c r="F8" s="31">
        <v>1</v>
      </c>
      <c r="G8" s="66">
        <v>18</v>
      </c>
      <c r="H8" s="31">
        <v>32450</v>
      </c>
      <c r="I8" s="66">
        <v>18.5</v>
      </c>
      <c r="J8" s="31">
        <v>33000</v>
      </c>
      <c r="K8" s="36">
        <f t="shared" ref="K8:K15" si="0">SUM(J8-H8)</f>
        <v>550</v>
      </c>
      <c r="L8" s="66">
        <v>18.5</v>
      </c>
      <c r="M8" s="31">
        <v>33000</v>
      </c>
      <c r="N8" s="66">
        <v>19</v>
      </c>
      <c r="O8" s="31">
        <v>33560</v>
      </c>
      <c r="P8" s="36">
        <f t="shared" ref="P8:P15" si="1">SUM(O8-M8)</f>
        <v>560</v>
      </c>
      <c r="Q8" s="66">
        <v>19.5</v>
      </c>
      <c r="R8" s="38">
        <v>34110</v>
      </c>
      <c r="S8" s="32">
        <f t="shared" ref="S8:S15" si="2">SUM(R8-O8)</f>
        <v>550</v>
      </c>
      <c r="T8" s="23">
        <v>1</v>
      </c>
      <c r="U8" s="23">
        <v>1.5</v>
      </c>
      <c r="V8" s="30"/>
      <c r="W8" s="41"/>
      <c r="X8" s="3"/>
      <c r="Y8" s="3"/>
      <c r="Z8" s="64" t="s">
        <v>63</v>
      </c>
      <c r="AA8" s="36"/>
      <c r="AB8" s="64" t="s">
        <v>64</v>
      </c>
      <c r="AC8" s="129" t="s">
        <v>67</v>
      </c>
      <c r="AD8" s="129"/>
      <c r="AE8" s="129"/>
      <c r="AF8" s="129"/>
      <c r="AG8" s="129"/>
      <c r="AH8" s="129"/>
    </row>
    <row r="9" spans="1:34" ht="21" x14ac:dyDescent="0.45">
      <c r="A9" s="13" t="s">
        <v>7</v>
      </c>
      <c r="B9" s="31" t="s">
        <v>98</v>
      </c>
      <c r="C9" s="31" t="s">
        <v>96</v>
      </c>
      <c r="D9" s="66">
        <v>15</v>
      </c>
      <c r="E9" s="31">
        <v>29110</v>
      </c>
      <c r="F9" s="31">
        <v>1</v>
      </c>
      <c r="G9" s="66">
        <v>15</v>
      </c>
      <c r="H9" s="31">
        <v>29110</v>
      </c>
      <c r="I9" s="66">
        <v>15.5</v>
      </c>
      <c r="J9" s="31">
        <v>29680</v>
      </c>
      <c r="K9" s="36">
        <f t="shared" si="0"/>
        <v>570</v>
      </c>
      <c r="L9" s="66">
        <v>15.5</v>
      </c>
      <c r="M9" s="31">
        <v>29680</v>
      </c>
      <c r="N9" s="66">
        <v>16</v>
      </c>
      <c r="O9" s="31">
        <v>30220</v>
      </c>
      <c r="P9" s="36">
        <f t="shared" si="1"/>
        <v>540</v>
      </c>
      <c r="Q9" s="66">
        <v>16.5</v>
      </c>
      <c r="R9" s="38">
        <v>30790</v>
      </c>
      <c r="S9" s="32">
        <f t="shared" si="2"/>
        <v>570</v>
      </c>
      <c r="T9" s="23">
        <v>1</v>
      </c>
      <c r="U9" s="23">
        <v>1.5</v>
      </c>
      <c r="V9" s="30"/>
      <c r="W9" s="41"/>
      <c r="X9" s="3"/>
      <c r="Y9" s="3"/>
      <c r="Z9" s="64" t="s">
        <v>63</v>
      </c>
      <c r="AA9" s="42"/>
      <c r="AB9" s="64" t="s">
        <v>64</v>
      </c>
      <c r="AC9" s="129" t="s">
        <v>68</v>
      </c>
      <c r="AD9" s="129"/>
      <c r="AE9" s="129"/>
      <c r="AF9" s="129"/>
      <c r="AG9" s="129"/>
      <c r="AH9" s="129"/>
    </row>
    <row r="10" spans="1:34" ht="21" x14ac:dyDescent="0.45">
      <c r="A10" s="13"/>
      <c r="B10" s="67" t="s">
        <v>99</v>
      </c>
      <c r="C10" s="31" t="s">
        <v>96</v>
      </c>
      <c r="D10" s="66"/>
      <c r="E10" s="31"/>
      <c r="F10" s="31">
        <v>1</v>
      </c>
      <c r="G10" s="66"/>
      <c r="H10" s="31"/>
      <c r="I10" s="66"/>
      <c r="J10" s="31"/>
      <c r="K10" s="32"/>
      <c r="L10" s="66"/>
      <c r="M10" s="31"/>
      <c r="N10" s="66"/>
      <c r="O10" s="31"/>
      <c r="P10" s="36"/>
      <c r="Q10" s="66"/>
      <c r="R10" s="38"/>
      <c r="S10" s="32"/>
      <c r="T10" s="23">
        <v>1</v>
      </c>
      <c r="U10" s="59">
        <v>1.5</v>
      </c>
      <c r="V10" s="30"/>
      <c r="W10" s="41"/>
      <c r="X10" s="3"/>
      <c r="Y10" s="3"/>
      <c r="Z10" s="64" t="s">
        <v>63</v>
      </c>
      <c r="AA10" s="43"/>
      <c r="AB10" s="64" t="s">
        <v>64</v>
      </c>
      <c r="AC10" s="129" t="s">
        <v>69</v>
      </c>
      <c r="AD10" s="129"/>
      <c r="AE10" s="129"/>
      <c r="AF10" s="129"/>
      <c r="AG10" s="129"/>
      <c r="AH10" s="129"/>
    </row>
    <row r="11" spans="1:34" ht="21" x14ac:dyDescent="0.45">
      <c r="A11" s="14" t="s">
        <v>15</v>
      </c>
      <c r="B11" s="67" t="s">
        <v>99</v>
      </c>
      <c r="C11" s="31" t="s">
        <v>96</v>
      </c>
      <c r="D11" s="66">
        <v>9</v>
      </c>
      <c r="E11" s="31">
        <v>22620</v>
      </c>
      <c r="F11" s="31">
        <v>1</v>
      </c>
      <c r="G11" s="66">
        <v>9</v>
      </c>
      <c r="H11" s="31">
        <v>22620</v>
      </c>
      <c r="I11" s="66">
        <v>9.5</v>
      </c>
      <c r="J11" s="31">
        <v>23080</v>
      </c>
      <c r="K11" s="36">
        <f t="shared" ref="K11:K12" si="3">SUM(J11-H11)</f>
        <v>460</v>
      </c>
      <c r="L11" s="66">
        <v>9.5</v>
      </c>
      <c r="M11" s="31">
        <v>23080</v>
      </c>
      <c r="N11" s="66">
        <v>10</v>
      </c>
      <c r="O11" s="31">
        <v>23550</v>
      </c>
      <c r="P11" s="36">
        <f t="shared" ref="P11:P12" si="4">SUM(O11-M11)</f>
        <v>470</v>
      </c>
      <c r="Q11" s="66">
        <v>10.5</v>
      </c>
      <c r="R11" s="38">
        <v>24010</v>
      </c>
      <c r="S11" s="32">
        <f t="shared" ref="S11:S12" si="5">SUM(R11-O11)</f>
        <v>460</v>
      </c>
      <c r="T11" s="23">
        <v>1</v>
      </c>
      <c r="U11" s="59">
        <v>1.5</v>
      </c>
      <c r="V11" s="30"/>
      <c r="W11" s="41"/>
      <c r="X11" s="3"/>
      <c r="Y11" s="3"/>
      <c r="Z11" s="64" t="s">
        <v>63</v>
      </c>
      <c r="AA11" s="41"/>
      <c r="AB11" s="64" t="s">
        <v>64</v>
      </c>
      <c r="AC11" s="129" t="s">
        <v>71</v>
      </c>
      <c r="AD11" s="129"/>
      <c r="AE11" s="129"/>
      <c r="AF11" s="129"/>
      <c r="AG11" s="129"/>
      <c r="AH11" s="129"/>
    </row>
    <row r="12" spans="1:34" ht="21" x14ac:dyDescent="0.45">
      <c r="A12" s="13" t="s">
        <v>18</v>
      </c>
      <c r="B12" s="67" t="s">
        <v>99</v>
      </c>
      <c r="C12" s="31" t="s">
        <v>96</v>
      </c>
      <c r="D12" s="66">
        <v>12</v>
      </c>
      <c r="E12" s="31">
        <v>25470</v>
      </c>
      <c r="F12" s="31">
        <v>1</v>
      </c>
      <c r="G12" s="66">
        <v>12</v>
      </c>
      <c r="H12" s="31">
        <v>25470</v>
      </c>
      <c r="I12" s="66">
        <v>12.5</v>
      </c>
      <c r="J12" s="31">
        <v>25970</v>
      </c>
      <c r="K12" s="36">
        <f t="shared" si="3"/>
        <v>500</v>
      </c>
      <c r="L12" s="66">
        <v>12.5</v>
      </c>
      <c r="M12" s="31">
        <v>25970</v>
      </c>
      <c r="N12" s="66">
        <v>13</v>
      </c>
      <c r="O12" s="31">
        <v>26460</v>
      </c>
      <c r="P12" s="36">
        <f t="shared" si="4"/>
        <v>490</v>
      </c>
      <c r="Q12" s="66">
        <v>13.5</v>
      </c>
      <c r="R12" s="38">
        <v>26980</v>
      </c>
      <c r="S12" s="32">
        <f t="shared" si="5"/>
        <v>520</v>
      </c>
      <c r="T12" s="23">
        <v>1</v>
      </c>
      <c r="U12" s="59">
        <v>1.5</v>
      </c>
      <c r="V12" s="30"/>
      <c r="W12" s="41"/>
      <c r="X12" s="3"/>
      <c r="Y12" s="3"/>
      <c r="Z12" s="64" t="s">
        <v>63</v>
      </c>
      <c r="AA12" s="44"/>
      <c r="AB12" s="64" t="s">
        <v>64</v>
      </c>
      <c r="AC12" s="129" t="s">
        <v>72</v>
      </c>
      <c r="AD12" s="129"/>
      <c r="AE12" s="129"/>
      <c r="AF12" s="129"/>
      <c r="AG12" s="129"/>
      <c r="AH12" s="129"/>
    </row>
    <row r="13" spans="1:34" ht="21" x14ac:dyDescent="0.45">
      <c r="A13" s="13" t="s">
        <v>9</v>
      </c>
      <c r="B13" s="31" t="s">
        <v>100</v>
      </c>
      <c r="C13" s="65" t="s">
        <v>101</v>
      </c>
      <c r="D13" s="66">
        <v>9.5</v>
      </c>
      <c r="E13" s="31">
        <v>22620</v>
      </c>
      <c r="F13" s="31">
        <v>1</v>
      </c>
      <c r="G13" s="66">
        <v>9.5</v>
      </c>
      <c r="H13" s="31">
        <v>22620</v>
      </c>
      <c r="I13" s="66">
        <v>10</v>
      </c>
      <c r="J13" s="31">
        <v>23080</v>
      </c>
      <c r="K13" s="36">
        <f t="shared" si="0"/>
        <v>460</v>
      </c>
      <c r="L13" s="66">
        <v>10</v>
      </c>
      <c r="M13" s="31">
        <v>23080</v>
      </c>
      <c r="N13" s="66">
        <v>10.5</v>
      </c>
      <c r="O13" s="31">
        <v>23550</v>
      </c>
      <c r="P13" s="36">
        <f t="shared" si="1"/>
        <v>470</v>
      </c>
      <c r="Q13" s="66">
        <v>11</v>
      </c>
      <c r="R13" s="38">
        <v>24010</v>
      </c>
      <c r="S13" s="32">
        <f t="shared" si="2"/>
        <v>460</v>
      </c>
      <c r="T13" s="23">
        <v>1</v>
      </c>
      <c r="U13" s="59">
        <v>1.5</v>
      </c>
      <c r="V13" s="30"/>
      <c r="W13" s="10"/>
      <c r="X13" s="3"/>
      <c r="Y13" s="3"/>
      <c r="Z13" s="64" t="s">
        <v>63</v>
      </c>
      <c r="AA13" s="45"/>
      <c r="AB13" s="64" t="s">
        <v>64</v>
      </c>
      <c r="AC13" s="129" t="s">
        <v>74</v>
      </c>
      <c r="AD13" s="129"/>
      <c r="AE13" s="129"/>
      <c r="AF13" s="129"/>
      <c r="AG13" s="129"/>
      <c r="AH13" s="129"/>
    </row>
    <row r="14" spans="1:34" ht="21" x14ac:dyDescent="0.45">
      <c r="A14" s="13" t="s">
        <v>10</v>
      </c>
      <c r="B14" s="31" t="s">
        <v>100</v>
      </c>
      <c r="C14" s="65" t="s">
        <v>101</v>
      </c>
      <c r="D14" s="66">
        <v>7.5</v>
      </c>
      <c r="E14" s="31">
        <v>20790</v>
      </c>
      <c r="F14" s="31">
        <v>1</v>
      </c>
      <c r="G14" s="66">
        <v>7.5</v>
      </c>
      <c r="H14" s="31">
        <v>20790</v>
      </c>
      <c r="I14" s="66">
        <v>8</v>
      </c>
      <c r="J14" s="31">
        <v>21240</v>
      </c>
      <c r="K14" s="36">
        <f t="shared" si="0"/>
        <v>450</v>
      </c>
      <c r="L14" s="66">
        <v>8</v>
      </c>
      <c r="M14" s="31">
        <v>21240</v>
      </c>
      <c r="N14" s="66">
        <v>8.5</v>
      </c>
      <c r="O14" s="31">
        <v>21710</v>
      </c>
      <c r="P14" s="36">
        <f t="shared" si="1"/>
        <v>470</v>
      </c>
      <c r="Q14" s="66">
        <v>9</v>
      </c>
      <c r="R14" s="47">
        <v>22170</v>
      </c>
      <c r="S14" s="36">
        <f t="shared" si="2"/>
        <v>460</v>
      </c>
      <c r="T14" s="23">
        <v>0.5</v>
      </c>
      <c r="U14" s="59">
        <v>1</v>
      </c>
      <c r="V14" s="30"/>
      <c r="W14" s="41"/>
      <c r="X14" s="3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</row>
    <row r="15" spans="1:34" ht="21" x14ac:dyDescent="0.45">
      <c r="A15" s="13" t="s">
        <v>13</v>
      </c>
      <c r="B15" s="31" t="s">
        <v>100</v>
      </c>
      <c r="C15" s="65" t="s">
        <v>101</v>
      </c>
      <c r="D15" s="66">
        <v>9</v>
      </c>
      <c r="E15" s="31">
        <v>22170</v>
      </c>
      <c r="F15" s="31">
        <v>1</v>
      </c>
      <c r="G15" s="66">
        <v>9</v>
      </c>
      <c r="H15" s="31">
        <v>22170</v>
      </c>
      <c r="I15" s="66">
        <v>9.5</v>
      </c>
      <c r="J15" s="31">
        <v>22620</v>
      </c>
      <c r="K15" s="36">
        <f t="shared" si="0"/>
        <v>450</v>
      </c>
      <c r="L15" s="66">
        <v>9.5</v>
      </c>
      <c r="M15" s="31">
        <v>22620</v>
      </c>
      <c r="N15" s="66">
        <v>10</v>
      </c>
      <c r="O15" s="31">
        <v>23080</v>
      </c>
      <c r="P15" s="36">
        <f t="shared" si="1"/>
        <v>460</v>
      </c>
      <c r="Q15" s="66">
        <v>10.5</v>
      </c>
      <c r="R15" s="38">
        <v>23550</v>
      </c>
      <c r="S15" s="32">
        <f t="shared" si="2"/>
        <v>470</v>
      </c>
      <c r="T15" s="23">
        <v>1</v>
      </c>
      <c r="U15" s="59">
        <v>1.5</v>
      </c>
      <c r="V15" s="30"/>
      <c r="W15" s="41"/>
      <c r="X15" s="3"/>
      <c r="Y15" s="62"/>
      <c r="Z15" s="169" t="s">
        <v>75</v>
      </c>
      <c r="AA15" s="169"/>
      <c r="AB15" s="169"/>
      <c r="AC15" s="169"/>
      <c r="AD15" s="169"/>
      <c r="AE15" s="169"/>
      <c r="AF15" s="169"/>
      <c r="AG15" s="169"/>
      <c r="AH15" s="169"/>
    </row>
    <row r="16" spans="1:34" ht="21" x14ac:dyDescent="0.45">
      <c r="A16" s="13" t="s">
        <v>12</v>
      </c>
      <c r="B16" s="31" t="s">
        <v>100</v>
      </c>
      <c r="C16" s="65" t="s">
        <v>102</v>
      </c>
      <c r="D16" s="66">
        <v>14</v>
      </c>
      <c r="E16" s="31">
        <v>17890</v>
      </c>
      <c r="F16" s="31">
        <v>1</v>
      </c>
      <c r="G16" s="66">
        <v>14</v>
      </c>
      <c r="H16" s="31">
        <v>17890</v>
      </c>
      <c r="I16" s="66">
        <v>14.5</v>
      </c>
      <c r="J16" s="31">
        <v>18230</v>
      </c>
      <c r="K16" s="36">
        <f t="shared" ref="K16:K20" si="6">SUM(J16-H16)</f>
        <v>340</v>
      </c>
      <c r="L16" s="66">
        <v>14.5</v>
      </c>
      <c r="M16" s="31">
        <v>18230</v>
      </c>
      <c r="N16" s="66">
        <v>15</v>
      </c>
      <c r="O16" s="31">
        <v>18590</v>
      </c>
      <c r="P16" s="36">
        <f t="shared" ref="P16:P20" si="7">SUM(O16-M16)</f>
        <v>360</v>
      </c>
      <c r="Q16" s="66">
        <v>15.5</v>
      </c>
      <c r="R16" s="38">
        <v>18950</v>
      </c>
      <c r="S16" s="32">
        <f t="shared" ref="S16:S20" si="8">SUM(R16-O16)</f>
        <v>360</v>
      </c>
      <c r="T16" s="23">
        <v>1</v>
      </c>
      <c r="U16" s="59">
        <v>1.5</v>
      </c>
      <c r="V16" s="30"/>
      <c r="W16" s="41"/>
      <c r="X16" s="3"/>
      <c r="Y16" s="164" t="s">
        <v>76</v>
      </c>
      <c r="Z16" s="164"/>
      <c r="AA16" s="164"/>
      <c r="AB16" s="164"/>
      <c r="AC16" s="164"/>
      <c r="AD16" s="164"/>
      <c r="AE16" s="164"/>
      <c r="AF16" s="164"/>
      <c r="AG16" s="164"/>
      <c r="AH16" s="164"/>
    </row>
    <row r="17" spans="1:38" ht="21" x14ac:dyDescent="0.45">
      <c r="A17" s="13" t="s">
        <v>95</v>
      </c>
      <c r="B17" s="31" t="s">
        <v>100</v>
      </c>
      <c r="C17" s="65" t="s">
        <v>102</v>
      </c>
      <c r="D17" s="66"/>
      <c r="E17" s="31"/>
      <c r="F17" s="31">
        <v>1</v>
      </c>
      <c r="G17" s="66"/>
      <c r="H17" s="31"/>
      <c r="I17" s="66">
        <v>4</v>
      </c>
      <c r="J17" s="31">
        <v>20040</v>
      </c>
      <c r="K17" s="36"/>
      <c r="L17" s="66"/>
      <c r="M17" s="31"/>
      <c r="N17" s="66"/>
      <c r="O17" s="31"/>
      <c r="P17" s="36"/>
      <c r="Q17" s="66"/>
      <c r="R17" s="38"/>
      <c r="S17" s="32"/>
      <c r="T17" s="23"/>
      <c r="U17" s="59"/>
      <c r="V17" s="30"/>
      <c r="W17" s="41"/>
      <c r="X17" s="3"/>
      <c r="Y17" s="129" t="s">
        <v>91</v>
      </c>
      <c r="Z17" s="129"/>
      <c r="AA17" s="129"/>
      <c r="AB17" s="129"/>
      <c r="AC17" s="129"/>
      <c r="AD17" s="129"/>
      <c r="AE17" s="129"/>
      <c r="AF17" s="129"/>
      <c r="AG17" s="129"/>
      <c r="AH17" s="129"/>
    </row>
    <row r="18" spans="1:38" ht="21" x14ac:dyDescent="0.45">
      <c r="A18" s="14" t="s">
        <v>14</v>
      </c>
      <c r="B18" s="31" t="s">
        <v>103</v>
      </c>
      <c r="C18" s="65" t="s">
        <v>104</v>
      </c>
      <c r="D18" s="66">
        <v>15.5</v>
      </c>
      <c r="E18" s="31">
        <v>24730</v>
      </c>
      <c r="F18" s="31">
        <v>1</v>
      </c>
      <c r="G18" s="66">
        <v>15.5</v>
      </c>
      <c r="H18" s="31">
        <v>24730</v>
      </c>
      <c r="I18" s="66">
        <v>16</v>
      </c>
      <c r="J18" s="31">
        <v>25190</v>
      </c>
      <c r="K18" s="36">
        <f t="shared" si="6"/>
        <v>460</v>
      </c>
      <c r="L18" s="66">
        <v>16</v>
      </c>
      <c r="M18" s="31">
        <v>25190</v>
      </c>
      <c r="N18" s="66">
        <v>16.5</v>
      </c>
      <c r="O18" s="31">
        <v>25660</v>
      </c>
      <c r="P18" s="36">
        <f t="shared" si="7"/>
        <v>470</v>
      </c>
      <c r="Q18" s="66">
        <v>17</v>
      </c>
      <c r="R18" s="38">
        <v>26120</v>
      </c>
      <c r="S18" s="32">
        <f t="shared" si="8"/>
        <v>460</v>
      </c>
      <c r="T18" s="23">
        <v>1</v>
      </c>
      <c r="U18" s="59">
        <v>1.5</v>
      </c>
      <c r="V18" s="30"/>
      <c r="W18" s="10"/>
      <c r="X18" s="3"/>
      <c r="Y18" s="129" t="s">
        <v>79</v>
      </c>
      <c r="Z18" s="129"/>
      <c r="AA18" s="129"/>
      <c r="AB18" s="129"/>
      <c r="AC18" s="129"/>
      <c r="AD18" s="129"/>
      <c r="AE18" s="129"/>
      <c r="AF18" s="129"/>
      <c r="AG18" s="129"/>
      <c r="AH18" s="129"/>
    </row>
    <row r="19" spans="1:38" ht="21" x14ac:dyDescent="0.45">
      <c r="A19" s="14" t="s">
        <v>19</v>
      </c>
      <c r="B19" s="31" t="s">
        <v>103</v>
      </c>
      <c r="C19" s="65" t="s">
        <v>104</v>
      </c>
      <c r="D19" s="66">
        <v>7</v>
      </c>
      <c r="E19" s="31">
        <v>17690</v>
      </c>
      <c r="F19" s="31">
        <v>1</v>
      </c>
      <c r="G19" s="66">
        <v>7</v>
      </c>
      <c r="H19" s="31">
        <v>17690</v>
      </c>
      <c r="I19" s="66">
        <v>7.5</v>
      </c>
      <c r="J19" s="31">
        <v>18060</v>
      </c>
      <c r="K19" s="36">
        <f t="shared" ref="K19" si="9">SUM(J19-H19)</f>
        <v>370</v>
      </c>
      <c r="L19" s="66">
        <v>7.5</v>
      </c>
      <c r="M19" s="31">
        <v>18060</v>
      </c>
      <c r="N19" s="66">
        <v>8</v>
      </c>
      <c r="O19" s="31">
        <v>18440</v>
      </c>
      <c r="P19" s="36">
        <f t="shared" ref="P19" si="10">SUM(O19-M19)</f>
        <v>380</v>
      </c>
      <c r="Q19" s="66">
        <v>8.5</v>
      </c>
      <c r="R19" s="38">
        <v>18810</v>
      </c>
      <c r="S19" s="32">
        <f t="shared" ref="S19" si="11">SUM(R19-O19)</f>
        <v>370</v>
      </c>
      <c r="T19" s="23">
        <v>1</v>
      </c>
      <c r="U19" s="23">
        <v>1.5</v>
      </c>
      <c r="V19" s="30"/>
      <c r="W19" s="10"/>
      <c r="X19" s="3"/>
      <c r="Y19" s="129" t="s">
        <v>80</v>
      </c>
      <c r="Z19" s="129"/>
      <c r="AA19" s="129"/>
      <c r="AB19" s="129"/>
      <c r="AC19" s="129"/>
      <c r="AD19" s="129"/>
      <c r="AE19" s="129"/>
      <c r="AF19" s="129"/>
      <c r="AG19" s="129"/>
      <c r="AH19" s="129"/>
    </row>
    <row r="20" spans="1:38" ht="21" x14ac:dyDescent="0.45">
      <c r="A20" s="13" t="s">
        <v>61</v>
      </c>
      <c r="B20" s="31" t="s">
        <v>103</v>
      </c>
      <c r="C20" s="65" t="s">
        <v>105</v>
      </c>
      <c r="D20" s="66">
        <v>15</v>
      </c>
      <c r="E20" s="31">
        <v>14570</v>
      </c>
      <c r="F20" s="31">
        <v>1</v>
      </c>
      <c r="G20" s="66">
        <v>15</v>
      </c>
      <c r="H20" s="31">
        <v>14570</v>
      </c>
      <c r="I20" s="66">
        <v>15.5</v>
      </c>
      <c r="J20" s="31">
        <v>14850</v>
      </c>
      <c r="K20" s="36">
        <f t="shared" si="6"/>
        <v>280</v>
      </c>
      <c r="L20" s="66">
        <v>15.5</v>
      </c>
      <c r="M20" s="31">
        <v>14850</v>
      </c>
      <c r="N20" s="66">
        <v>16</v>
      </c>
      <c r="O20" s="31">
        <v>15140</v>
      </c>
      <c r="P20" s="36">
        <f t="shared" si="7"/>
        <v>290</v>
      </c>
      <c r="Q20" s="66">
        <v>16.5</v>
      </c>
      <c r="R20" s="38">
        <v>15440</v>
      </c>
      <c r="S20" s="32">
        <f t="shared" si="8"/>
        <v>300</v>
      </c>
      <c r="T20" s="23">
        <v>1</v>
      </c>
      <c r="U20" s="59">
        <v>1.5</v>
      </c>
      <c r="V20" s="30"/>
      <c r="W20" s="10"/>
      <c r="X20" s="3"/>
      <c r="Y20" s="129" t="s">
        <v>81</v>
      </c>
      <c r="Z20" s="129"/>
      <c r="AA20" s="129"/>
      <c r="AB20" s="129"/>
      <c r="AC20" s="129"/>
      <c r="AD20" s="129"/>
      <c r="AE20" s="129"/>
      <c r="AF20" s="129"/>
      <c r="AG20" s="129"/>
      <c r="AH20" s="129"/>
    </row>
    <row r="21" spans="1:38" ht="21" x14ac:dyDescent="0.45">
      <c r="A21" s="13" t="s">
        <v>94</v>
      </c>
      <c r="B21" s="31" t="s">
        <v>103</v>
      </c>
      <c r="C21" s="65" t="s">
        <v>105</v>
      </c>
      <c r="D21" s="66">
        <v>15</v>
      </c>
      <c r="E21" s="31">
        <v>14570</v>
      </c>
      <c r="F21" s="31">
        <v>1</v>
      </c>
      <c r="G21" s="66">
        <v>15</v>
      </c>
      <c r="H21" s="31">
        <v>14570</v>
      </c>
      <c r="I21" s="66">
        <v>15.5</v>
      </c>
      <c r="J21" s="31">
        <v>14850</v>
      </c>
      <c r="K21" s="36">
        <f t="shared" ref="K21" si="12">SUM(J21-H21)</f>
        <v>280</v>
      </c>
      <c r="L21" s="66">
        <v>15.5</v>
      </c>
      <c r="M21" s="31">
        <v>14850</v>
      </c>
      <c r="N21" s="66">
        <v>16</v>
      </c>
      <c r="O21" s="31">
        <v>15140</v>
      </c>
      <c r="P21" s="36">
        <f t="shared" ref="P21" si="13">SUM(O21-M21)</f>
        <v>290</v>
      </c>
      <c r="Q21" s="66">
        <v>16.5</v>
      </c>
      <c r="R21" s="38">
        <v>15440</v>
      </c>
      <c r="S21" s="32">
        <f t="shared" ref="S21" si="14">SUM(R21-O21)</f>
        <v>300</v>
      </c>
      <c r="T21" s="23">
        <v>1</v>
      </c>
      <c r="U21" s="59">
        <v>1.5</v>
      </c>
      <c r="V21" s="30"/>
      <c r="W21" s="41"/>
      <c r="X21" s="3"/>
      <c r="Y21" s="129" t="s">
        <v>82</v>
      </c>
      <c r="Z21" s="129"/>
      <c r="AA21" s="129"/>
      <c r="AB21" s="129"/>
      <c r="AC21" s="129"/>
      <c r="AD21" s="129"/>
      <c r="AE21" s="129"/>
      <c r="AF21" s="129"/>
      <c r="AG21" s="129"/>
      <c r="AH21" s="129"/>
    </row>
    <row r="22" spans="1:38" ht="21" x14ac:dyDescent="0.45">
      <c r="A22" s="171" t="s">
        <v>1</v>
      </c>
      <c r="B22" s="172"/>
      <c r="C22" s="172"/>
      <c r="D22" s="172"/>
      <c r="E22" s="173"/>
      <c r="F22" s="48">
        <f>SUM(F8:F21)</f>
        <v>14</v>
      </c>
      <c r="G22" s="7"/>
      <c r="H22" s="48">
        <f>SUM(H8:H21)</f>
        <v>264680</v>
      </c>
      <c r="I22" s="7"/>
      <c r="J22" s="48">
        <f>SUM(J8:J21)</f>
        <v>289890</v>
      </c>
      <c r="K22" s="48">
        <f>SUM(K8:K21)</f>
        <v>5170</v>
      </c>
      <c r="L22" s="7"/>
      <c r="M22" s="48">
        <f>SUM(M8:M21)</f>
        <v>269850</v>
      </c>
      <c r="N22" s="7"/>
      <c r="O22" s="48">
        <f>SUM(O8:O21)</f>
        <v>275100</v>
      </c>
      <c r="P22" s="48">
        <f>SUM(P8:P21)</f>
        <v>5250</v>
      </c>
      <c r="Q22" s="7"/>
      <c r="R22" s="48">
        <f>SUM(R8:R21)</f>
        <v>280380</v>
      </c>
      <c r="S22" s="48">
        <f>SUM(S8:S21)</f>
        <v>5280</v>
      </c>
      <c r="T22" s="24"/>
      <c r="U22" s="24"/>
      <c r="V22" s="30"/>
      <c r="W22" s="3"/>
      <c r="X22" s="3"/>
      <c r="Y22" s="129" t="s">
        <v>83</v>
      </c>
      <c r="Z22" s="129"/>
      <c r="AA22" s="129"/>
      <c r="AB22" s="129"/>
      <c r="AC22" s="129"/>
      <c r="AD22" s="129"/>
      <c r="AE22" s="129"/>
      <c r="AF22" s="129"/>
      <c r="AG22" s="129"/>
      <c r="AH22" s="129"/>
    </row>
    <row r="23" spans="1:38" ht="21" x14ac:dyDescent="0.45">
      <c r="A23" s="166" t="s">
        <v>93</v>
      </c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8"/>
      <c r="M23" s="49">
        <f>SUM(M22*6/100)</f>
        <v>16191</v>
      </c>
      <c r="N23" s="3"/>
      <c r="O23" s="3"/>
      <c r="P23" s="3"/>
      <c r="Q23" s="3"/>
      <c r="R23" s="3"/>
      <c r="S23" s="3"/>
      <c r="T23" s="3"/>
      <c r="U23" s="3"/>
      <c r="V23" s="30"/>
      <c r="W23" s="3"/>
      <c r="X23" s="3"/>
      <c r="Y23" s="129" t="s">
        <v>84</v>
      </c>
      <c r="Z23" s="129"/>
      <c r="AA23" s="129"/>
      <c r="AB23" s="129"/>
      <c r="AC23" s="129"/>
      <c r="AD23" s="129"/>
      <c r="AE23" s="129"/>
      <c r="AF23" s="129"/>
      <c r="AG23" s="129"/>
      <c r="AH23" s="129"/>
    </row>
    <row r="24" spans="1:38" ht="21" x14ac:dyDescent="0.45">
      <c r="A24" s="166" t="s">
        <v>60</v>
      </c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8"/>
      <c r="M24" s="50">
        <f>SUM(M23-K22)</f>
        <v>11021</v>
      </c>
      <c r="N24" s="34"/>
      <c r="O24" s="35" t="s">
        <v>42</v>
      </c>
      <c r="P24" s="153">
        <f>SUM(M24-P22)</f>
        <v>5771</v>
      </c>
      <c r="Q24" s="154"/>
      <c r="R24" s="60" t="s">
        <v>42</v>
      </c>
      <c r="S24" s="43">
        <f>SUM(P24-S22)</f>
        <v>491</v>
      </c>
      <c r="T24" s="3"/>
      <c r="U24" s="3"/>
      <c r="V24" s="30"/>
      <c r="W24" s="3"/>
      <c r="X24" s="3"/>
    </row>
    <row r="25" spans="1:38" ht="21" x14ac:dyDescent="0.4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ht="21" x14ac:dyDescent="0.4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1:38" ht="21" x14ac:dyDescent="0.4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ht="21" x14ac:dyDescent="0.4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ht="21" x14ac:dyDescent="0.4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ht="21" x14ac:dyDescent="0.4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ht="21" x14ac:dyDescent="0.4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ht="21" x14ac:dyDescent="0.4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63" t="s">
        <v>62</v>
      </c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1:38" ht="21" x14ac:dyDescent="0.4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64" t="s">
        <v>63</v>
      </c>
      <c r="AA33" s="29"/>
      <c r="AB33" s="64" t="s">
        <v>64</v>
      </c>
      <c r="AC33" s="129" t="s">
        <v>65</v>
      </c>
      <c r="AD33" s="129"/>
      <c r="AE33" s="129"/>
      <c r="AF33" s="129"/>
      <c r="AG33" s="129"/>
      <c r="AH33" s="129"/>
      <c r="AI33" s="3"/>
      <c r="AJ33" s="3"/>
      <c r="AK33" s="3"/>
      <c r="AL33" s="3"/>
    </row>
    <row r="34" spans="1:38" ht="21" x14ac:dyDescent="0.4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64" t="s">
        <v>63</v>
      </c>
      <c r="AA34" s="40"/>
      <c r="AB34" s="64" t="s">
        <v>64</v>
      </c>
      <c r="AC34" s="129" t="s">
        <v>66</v>
      </c>
      <c r="AD34" s="129"/>
      <c r="AE34" s="129"/>
      <c r="AF34" s="129"/>
      <c r="AG34" s="129"/>
      <c r="AH34" s="129"/>
      <c r="AI34" s="3"/>
      <c r="AJ34" s="3"/>
      <c r="AK34" s="3"/>
      <c r="AL34" s="3"/>
    </row>
    <row r="35" spans="1:38" ht="21" x14ac:dyDescent="0.4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64" t="s">
        <v>63</v>
      </c>
      <c r="AA35" s="36"/>
      <c r="AB35" s="64" t="s">
        <v>64</v>
      </c>
      <c r="AC35" s="129" t="s">
        <v>67</v>
      </c>
      <c r="AD35" s="129"/>
      <c r="AE35" s="129"/>
      <c r="AF35" s="129"/>
      <c r="AG35" s="129"/>
      <c r="AH35" s="129"/>
      <c r="AI35" s="3"/>
      <c r="AJ35" s="3"/>
      <c r="AK35" s="3"/>
      <c r="AL35" s="3"/>
    </row>
    <row r="36" spans="1:38" ht="21" x14ac:dyDescent="0.4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64" t="s">
        <v>63</v>
      </c>
      <c r="AA36" s="73"/>
      <c r="AB36" s="64" t="s">
        <v>64</v>
      </c>
      <c r="AC36" s="129" t="s">
        <v>68</v>
      </c>
      <c r="AD36" s="129"/>
      <c r="AE36" s="129"/>
      <c r="AF36" s="129"/>
      <c r="AG36" s="129"/>
      <c r="AH36" s="129"/>
      <c r="AI36" s="3"/>
      <c r="AJ36" s="3"/>
      <c r="AK36" s="3"/>
      <c r="AL36" s="3"/>
    </row>
    <row r="37" spans="1:38" ht="21" x14ac:dyDescent="0.4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64" t="s">
        <v>63</v>
      </c>
      <c r="AA37" s="74"/>
      <c r="AB37" s="64" t="s">
        <v>64</v>
      </c>
      <c r="AC37" s="129" t="s">
        <v>69</v>
      </c>
      <c r="AD37" s="129"/>
      <c r="AE37" s="129"/>
      <c r="AF37" s="129"/>
      <c r="AG37" s="129"/>
      <c r="AH37" s="129"/>
      <c r="AI37" s="3"/>
      <c r="AJ37" s="3"/>
      <c r="AK37" s="3"/>
      <c r="AL37" s="3"/>
    </row>
    <row r="38" spans="1:38" ht="21" x14ac:dyDescent="0.4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64" t="s">
        <v>63</v>
      </c>
      <c r="AA38" s="41"/>
      <c r="AB38" s="64" t="s">
        <v>64</v>
      </c>
      <c r="AC38" s="129" t="s">
        <v>71</v>
      </c>
      <c r="AD38" s="129"/>
      <c r="AE38" s="129"/>
      <c r="AF38" s="129"/>
      <c r="AG38" s="129"/>
      <c r="AH38" s="129"/>
      <c r="AI38" s="3"/>
      <c r="AJ38" s="3"/>
      <c r="AK38" s="3"/>
      <c r="AL38" s="3"/>
    </row>
    <row r="39" spans="1:38" ht="21" x14ac:dyDescent="0.4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64" t="s">
        <v>63</v>
      </c>
      <c r="AA39" s="44"/>
      <c r="AB39" s="64" t="s">
        <v>64</v>
      </c>
      <c r="AC39" s="129" t="s">
        <v>72</v>
      </c>
      <c r="AD39" s="129"/>
      <c r="AE39" s="129"/>
      <c r="AF39" s="129"/>
      <c r="AG39" s="129"/>
      <c r="AH39" s="129"/>
      <c r="AI39" s="3"/>
      <c r="AJ39" s="3"/>
      <c r="AK39" s="3"/>
      <c r="AL39" s="3"/>
    </row>
    <row r="40" spans="1:38" ht="21" x14ac:dyDescent="0.4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64" t="s">
        <v>63</v>
      </c>
      <c r="AA40" s="45"/>
      <c r="AB40" s="64" t="s">
        <v>64</v>
      </c>
      <c r="AC40" s="129" t="s">
        <v>74</v>
      </c>
      <c r="AD40" s="129"/>
      <c r="AE40" s="129"/>
      <c r="AF40" s="129"/>
      <c r="AG40" s="129"/>
      <c r="AH40" s="129"/>
      <c r="AI40" s="3"/>
      <c r="AJ40" s="3"/>
      <c r="AK40" s="3"/>
      <c r="AL40" s="3"/>
    </row>
    <row r="41" spans="1:38" ht="21" x14ac:dyDescent="0.4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161"/>
      <c r="Z41" s="161"/>
      <c r="AA41" s="161"/>
      <c r="AB41" s="161"/>
      <c r="AC41" s="161"/>
      <c r="AD41" s="161"/>
      <c r="AE41" s="161"/>
      <c r="AF41" s="161"/>
      <c r="AG41" s="161"/>
      <c r="AH41" s="161"/>
      <c r="AI41" s="3"/>
      <c r="AJ41" s="3"/>
      <c r="AK41" s="3"/>
      <c r="AL41" s="3"/>
    </row>
    <row r="42" spans="1:38" ht="21" x14ac:dyDescent="0.4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62"/>
      <c r="Z42" s="169" t="s">
        <v>75</v>
      </c>
      <c r="AA42" s="169"/>
      <c r="AB42" s="169"/>
      <c r="AC42" s="169"/>
      <c r="AD42" s="169"/>
      <c r="AE42" s="169"/>
      <c r="AF42" s="169"/>
      <c r="AG42" s="169"/>
      <c r="AH42" s="169"/>
      <c r="AI42" s="3"/>
      <c r="AJ42" s="3"/>
      <c r="AK42" s="3"/>
      <c r="AL42" s="3"/>
    </row>
    <row r="43" spans="1:38" ht="21" x14ac:dyDescent="0.4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64" t="s">
        <v>76</v>
      </c>
      <c r="Z43" s="164"/>
      <c r="AA43" s="164"/>
      <c r="AB43" s="164"/>
      <c r="AC43" s="164"/>
      <c r="AD43" s="164"/>
      <c r="AE43" s="164"/>
      <c r="AF43" s="164"/>
      <c r="AG43" s="164"/>
      <c r="AH43" s="164"/>
      <c r="AI43" s="3"/>
      <c r="AJ43" s="3"/>
      <c r="AK43" s="3"/>
      <c r="AL43" s="3"/>
    </row>
    <row r="44" spans="1:38" ht="21" x14ac:dyDescent="0.4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129" t="s">
        <v>91</v>
      </c>
      <c r="Z44" s="129"/>
      <c r="AA44" s="129"/>
      <c r="AB44" s="129"/>
      <c r="AC44" s="129"/>
      <c r="AD44" s="129"/>
      <c r="AE44" s="129"/>
      <c r="AF44" s="129"/>
      <c r="AG44" s="129"/>
      <c r="AH44" s="129"/>
      <c r="AI44" s="3"/>
      <c r="AJ44" s="3"/>
      <c r="AK44" s="3"/>
      <c r="AL44" s="3"/>
    </row>
    <row r="45" spans="1:38" ht="21" x14ac:dyDescent="0.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129" t="s">
        <v>79</v>
      </c>
      <c r="Z45" s="129"/>
      <c r="AA45" s="129"/>
      <c r="AB45" s="129"/>
      <c r="AC45" s="129"/>
      <c r="AD45" s="129"/>
      <c r="AE45" s="129"/>
      <c r="AF45" s="129"/>
      <c r="AG45" s="129"/>
      <c r="AH45" s="129"/>
      <c r="AI45" s="3"/>
      <c r="AJ45" s="3"/>
      <c r="AK45" s="3"/>
      <c r="AL45" s="3"/>
    </row>
    <row r="46" spans="1:38" ht="21" x14ac:dyDescent="0.4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129" t="s">
        <v>80</v>
      </c>
      <c r="Z46" s="129"/>
      <c r="AA46" s="129"/>
      <c r="AB46" s="129"/>
      <c r="AC46" s="129"/>
      <c r="AD46" s="129"/>
      <c r="AE46" s="129"/>
      <c r="AF46" s="129"/>
      <c r="AG46" s="129"/>
      <c r="AH46" s="129"/>
      <c r="AI46" s="3"/>
      <c r="AJ46" s="3"/>
      <c r="AK46" s="3"/>
      <c r="AL46" s="3"/>
    </row>
    <row r="47" spans="1:38" ht="21" x14ac:dyDescent="0.4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29" t="s">
        <v>81</v>
      </c>
      <c r="Z47" s="129"/>
      <c r="AA47" s="129"/>
      <c r="AB47" s="129"/>
      <c r="AC47" s="129"/>
      <c r="AD47" s="129"/>
      <c r="AE47" s="129"/>
      <c r="AF47" s="129"/>
      <c r="AG47" s="129"/>
      <c r="AH47" s="129"/>
      <c r="AI47" s="3"/>
      <c r="AJ47" s="3"/>
      <c r="AK47" s="3"/>
      <c r="AL47" s="3"/>
    </row>
    <row r="48" spans="1:38" ht="21" x14ac:dyDescent="0.4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29" t="s">
        <v>82</v>
      </c>
      <c r="Z48" s="129"/>
      <c r="AA48" s="129"/>
      <c r="AB48" s="129"/>
      <c r="AC48" s="129"/>
      <c r="AD48" s="129"/>
      <c r="AE48" s="129"/>
      <c r="AF48" s="129"/>
      <c r="AG48" s="129"/>
      <c r="AH48" s="129"/>
      <c r="AI48" s="3"/>
      <c r="AJ48" s="3"/>
      <c r="AK48" s="3"/>
      <c r="AL48" s="3"/>
    </row>
    <row r="49" spans="1:38" ht="21" x14ac:dyDescent="0.4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129" t="s">
        <v>83</v>
      </c>
      <c r="Z49" s="129"/>
      <c r="AA49" s="129"/>
      <c r="AB49" s="129"/>
      <c r="AC49" s="129"/>
      <c r="AD49" s="129"/>
      <c r="AE49" s="129"/>
      <c r="AF49" s="129"/>
      <c r="AG49" s="129"/>
      <c r="AH49" s="129"/>
      <c r="AI49" s="3"/>
      <c r="AJ49" s="3"/>
      <c r="AK49" s="3"/>
      <c r="AL49" s="3"/>
    </row>
    <row r="50" spans="1:38" ht="21" x14ac:dyDescent="0.4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129" t="s">
        <v>84</v>
      </c>
      <c r="Z50" s="129"/>
      <c r="AA50" s="129"/>
      <c r="AB50" s="129"/>
      <c r="AC50" s="129"/>
      <c r="AD50" s="129"/>
      <c r="AE50" s="129"/>
      <c r="AF50" s="129"/>
      <c r="AG50" s="129"/>
      <c r="AH50" s="129"/>
      <c r="AI50" s="3"/>
      <c r="AJ50" s="3"/>
      <c r="AK50" s="3"/>
      <c r="AL50" s="3"/>
    </row>
    <row r="51" spans="1:38" ht="21" x14ac:dyDescent="0.4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spans="1:38" ht="21" x14ac:dyDescent="0.4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1:38" ht="21" x14ac:dyDescent="0.4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spans="1:38" ht="21" x14ac:dyDescent="0.4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spans="1:38" ht="21" x14ac:dyDescent="0.4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spans="1:38" ht="21" x14ac:dyDescent="0.4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spans="1:38" ht="21" x14ac:dyDescent="0.4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spans="1:38" ht="21" x14ac:dyDescent="0.4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spans="1:38" ht="21" x14ac:dyDescent="0.4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spans="1:38" ht="21" x14ac:dyDescent="0.4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38" ht="21" x14ac:dyDescent="0.4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spans="1:38" ht="21" x14ac:dyDescent="0.4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spans="1:38" ht="21" x14ac:dyDescent="0.4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spans="1:38" ht="21" x14ac:dyDescent="0.4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spans="1:38" ht="21" x14ac:dyDescent="0.4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spans="1:38" ht="21" x14ac:dyDescent="0.4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spans="1:38" ht="21" x14ac:dyDescent="0.4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1:38" ht="21" x14ac:dyDescent="0.4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spans="1:38" ht="21" x14ac:dyDescent="0.4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spans="1:38" ht="21" x14ac:dyDescent="0.4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spans="1:38" ht="21" x14ac:dyDescent="0.4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spans="1:38" ht="21" x14ac:dyDescent="0.4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spans="1:38" ht="21" x14ac:dyDescent="0.4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spans="1:38" ht="21" x14ac:dyDescent="0.4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spans="1:38" ht="21" x14ac:dyDescent="0.4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spans="1:38" ht="21" x14ac:dyDescent="0.4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spans="1:38" ht="21" x14ac:dyDescent="0.4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spans="1:38" ht="21" x14ac:dyDescent="0.4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spans="1:38" ht="21" x14ac:dyDescent="0.4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spans="1:38" ht="21" x14ac:dyDescent="0.4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spans="1:38" ht="21" x14ac:dyDescent="0.4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spans="1:38" ht="21" x14ac:dyDescent="0.4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spans="1:38" ht="21" x14ac:dyDescent="0.4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spans="1:38" ht="21" x14ac:dyDescent="0.4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spans="1:38" ht="21" x14ac:dyDescent="0.4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spans="1:38" ht="21" x14ac:dyDescent="0.4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spans="1:38" ht="21" x14ac:dyDescent="0.4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 spans="1:38" ht="21" x14ac:dyDescent="0.4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spans="1:38" ht="21" x14ac:dyDescent="0.4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</row>
    <row r="90" spans="1:38" ht="21" x14ac:dyDescent="0.4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</row>
    <row r="91" spans="1:38" ht="21" x14ac:dyDescent="0.4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</row>
    <row r="92" spans="1:38" ht="21" x14ac:dyDescent="0.4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 spans="1:38" ht="21" x14ac:dyDescent="0.4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 spans="1:38" ht="21" x14ac:dyDescent="0.4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 spans="1:38" ht="21" x14ac:dyDescent="0.4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</sheetData>
  <mergeCells count="62">
    <mergeCell ref="A1:U1"/>
    <mergeCell ref="A2:U2"/>
    <mergeCell ref="A4:A7"/>
    <mergeCell ref="B4:E4"/>
    <mergeCell ref="G4:H4"/>
    <mergeCell ref="I4:K4"/>
    <mergeCell ref="L4:M4"/>
    <mergeCell ref="N4:P4"/>
    <mergeCell ref="Q4:S4"/>
    <mergeCell ref="L6:M6"/>
    <mergeCell ref="AC9:AH9"/>
    <mergeCell ref="W4:W7"/>
    <mergeCell ref="B5:E5"/>
    <mergeCell ref="G5:H5"/>
    <mergeCell ref="I5:K5"/>
    <mergeCell ref="L5:M5"/>
    <mergeCell ref="N5:P5"/>
    <mergeCell ref="Q5:S5"/>
    <mergeCell ref="B6:E6"/>
    <mergeCell ref="G6:H6"/>
    <mergeCell ref="I6:K6"/>
    <mergeCell ref="N6:P6"/>
    <mergeCell ref="Q6:S6"/>
    <mergeCell ref="AC6:AH6"/>
    <mergeCell ref="AC7:AH7"/>
    <mergeCell ref="AC8:AH8"/>
    <mergeCell ref="Y18:AH18"/>
    <mergeCell ref="Y20:AH20"/>
    <mergeCell ref="Y21:AH21"/>
    <mergeCell ref="AC10:AH10"/>
    <mergeCell ref="AC13:AH13"/>
    <mergeCell ref="Y16:AH16"/>
    <mergeCell ref="AC11:AH11"/>
    <mergeCell ref="AC12:AH12"/>
    <mergeCell ref="Y14:AH14"/>
    <mergeCell ref="Z15:AH15"/>
    <mergeCell ref="Y17:AH17"/>
    <mergeCell ref="Y19:AH19"/>
    <mergeCell ref="AC38:AH38"/>
    <mergeCell ref="A22:E22"/>
    <mergeCell ref="Y22:AH22"/>
    <mergeCell ref="A23:L23"/>
    <mergeCell ref="Y23:AH23"/>
    <mergeCell ref="A24:L24"/>
    <mergeCell ref="P24:Q24"/>
    <mergeCell ref="AC33:AH33"/>
    <mergeCell ref="AC34:AH34"/>
    <mergeCell ref="AC35:AH35"/>
    <mergeCell ref="AC36:AH36"/>
    <mergeCell ref="AC37:AH37"/>
    <mergeCell ref="Y50:AH50"/>
    <mergeCell ref="AC39:AH39"/>
    <mergeCell ref="AC40:AH40"/>
    <mergeCell ref="Y41:AH41"/>
    <mergeCell ref="Z42:AH42"/>
    <mergeCell ref="Y43:AH43"/>
    <mergeCell ref="Y44:AH44"/>
    <mergeCell ref="Y45:AH45"/>
    <mergeCell ref="Y46:AH46"/>
    <mergeCell ref="Y47:AH47"/>
    <mergeCell ref="Y48:AH48"/>
    <mergeCell ref="Y49:AH49"/>
  </mergeCells>
  <pageMargins left="0.39370078740157483" right="0.31496062992125984" top="0.55118110236220474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Sheet1</vt:lpstr>
      <vt:lpstr>59</vt:lpstr>
      <vt:lpstr>58</vt:lpstr>
      <vt:lpstr>57</vt:lpstr>
      <vt:lpstr>แท่ง</vt:lpstr>
    </vt:vector>
  </TitlesOfParts>
  <Company>Code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Source</dc:creator>
  <cp:lastModifiedBy>Windows User</cp:lastModifiedBy>
  <cp:lastPrinted>2017-03-09T05:50:07Z</cp:lastPrinted>
  <dcterms:created xsi:type="dcterms:W3CDTF">2007-01-04T03:08:47Z</dcterms:created>
  <dcterms:modified xsi:type="dcterms:W3CDTF">2017-03-27T07:44:16Z</dcterms:modified>
</cp:coreProperties>
</file>