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15" windowHeight="7815"/>
  </bookViews>
  <sheets>
    <sheet name="ค่าครองชีพ" sheetId="2" r:id="rId1"/>
  </sheets>
  <calcPr calcId="145621"/>
</workbook>
</file>

<file path=xl/calcChain.xml><?xml version="1.0" encoding="utf-8"?>
<calcChain xmlns="http://schemas.openxmlformats.org/spreadsheetml/2006/main">
  <c r="K23" i="2" l="1"/>
  <c r="K22" i="2"/>
  <c r="K20" i="2"/>
  <c r="K19" i="2"/>
  <c r="K17" i="2"/>
  <c r="K16" i="2"/>
  <c r="K14" i="2"/>
  <c r="K13" i="2"/>
  <c r="K12" i="2"/>
  <c r="K11" i="2"/>
  <c r="K10" i="2"/>
  <c r="K9" i="2"/>
  <c r="H14" i="2" l="1"/>
  <c r="J14" i="2" s="1"/>
  <c r="G14" i="2"/>
  <c r="H13" i="2"/>
  <c r="J13" i="2" s="1"/>
  <c r="G13" i="2"/>
  <c r="H12" i="2"/>
  <c r="J12" i="2" s="1"/>
  <c r="G12" i="2"/>
  <c r="N11" i="2"/>
  <c r="H11" i="2"/>
  <c r="P11" i="2" s="1"/>
  <c r="Q11" i="2" s="1"/>
  <c r="G11" i="2"/>
  <c r="H22" i="2"/>
  <c r="J22" i="2" s="1"/>
  <c r="G22" i="2"/>
  <c r="H20" i="2"/>
  <c r="J20" i="2" s="1"/>
  <c r="G20" i="2"/>
  <c r="H19" i="2"/>
  <c r="J19" i="2" s="1"/>
  <c r="G19" i="2"/>
  <c r="H17" i="2"/>
  <c r="P17" i="2" s="1"/>
  <c r="Q17" i="2" s="1"/>
  <c r="G17" i="2"/>
  <c r="H16" i="2"/>
  <c r="J16" i="2" s="1"/>
  <c r="G16" i="2"/>
  <c r="H10" i="2"/>
  <c r="J10" i="2" s="1"/>
  <c r="G10" i="2"/>
  <c r="H9" i="2"/>
  <c r="J9" i="2" s="1"/>
  <c r="G9" i="2"/>
  <c r="N17" i="2" l="1"/>
  <c r="J23" i="2"/>
</calcChain>
</file>

<file path=xl/sharedStrings.xml><?xml version="1.0" encoding="utf-8"?>
<sst xmlns="http://schemas.openxmlformats.org/spreadsheetml/2006/main" count="60" uniqueCount="55">
  <si>
    <t>ที่</t>
  </si>
  <si>
    <t>ชื่อ - สกุล</t>
  </si>
  <si>
    <t>ผู้ช่วยเจ้าพนักงานพัฒนาชุมชน</t>
  </si>
  <si>
    <t>ผู้ช่วยเจ้าหน้าที่ธุรการ</t>
  </si>
  <si>
    <t>คนงานทั่วไป</t>
  </si>
  <si>
    <t>นักการภารโรง</t>
  </si>
  <si>
    <t>ยาม</t>
  </si>
  <si>
    <t>พนักงานขับรถยนต์</t>
  </si>
  <si>
    <t>ผู้ช่วยครูผู้ดูแลเด็ก</t>
  </si>
  <si>
    <t>ผู้ช่วยเจ้าพนักงานการเงินและบัญชี</t>
  </si>
  <si>
    <t>ผู้ช่วยเจ้าพนักงานจัดเก็บรายได้</t>
  </si>
  <si>
    <t>ผู้ช่วยช่างโยธา</t>
  </si>
  <si>
    <t>ผู้ช่วยช่างไฟฟ้า</t>
  </si>
  <si>
    <t>เพิ่มขึ้น</t>
  </si>
  <si>
    <t>จำนวน</t>
  </si>
  <si>
    <t>เดือน</t>
  </si>
  <si>
    <t>ตกเบิก</t>
  </si>
  <si>
    <t>ตำแหน่ง</t>
  </si>
  <si>
    <t>หมายเหตุ</t>
  </si>
  <si>
    <t>ตั้งแต่วันที่ 1 ตุลาคม 2557  ถึงวันที่ 31 กรกฎาคม 2558</t>
  </si>
  <si>
    <t>องค์การบริหารส่วนตำบลเสือหึง</t>
  </si>
  <si>
    <t>ณ 1 ต.ค.57</t>
  </si>
  <si>
    <t>ค่าตอบแทน</t>
  </si>
  <si>
    <t xml:space="preserve"> 5 ม.ค.58</t>
  </si>
  <si>
    <t xml:space="preserve"> 27 วัน</t>
  </si>
  <si>
    <t>6 เดือน</t>
  </si>
  <si>
    <t>6/27</t>
  </si>
  <si>
    <t xml:space="preserve"> 16 ธ.ค.57</t>
  </si>
  <si>
    <t>7/16</t>
  </si>
  <si>
    <t>16 วัน</t>
  </si>
  <si>
    <t>7 เดือน</t>
  </si>
  <si>
    <t>ปัดเศษ</t>
  </si>
  <si>
    <t>เป็นเงิน</t>
  </si>
  <si>
    <t>วิธีการคำนวน</t>
  </si>
  <si>
    <t>แต่งตั้ง</t>
  </si>
  <si>
    <t>ปรับใหม่</t>
  </si>
  <si>
    <t>รวมค่าตอบแทน</t>
  </si>
  <si>
    <t>ค่าตอบแทนและเงินเพิ่มค่าครองชีพฯ</t>
  </si>
  <si>
    <t>เงินเพิ่มค่าครองชีพฯ</t>
  </si>
  <si>
    <t>ค่าครองชีพฯ</t>
  </si>
  <si>
    <t>และค่าครองชีพฯ</t>
  </si>
  <si>
    <t>เงินเพิ่มค่าครองชีพฯ ปรับใหม่ ณ 1 ต.ค.57</t>
  </si>
  <si>
    <t>สำนักงานปลัด อบต.</t>
  </si>
  <si>
    <t>ศูนย์พัฒนาเด็กเล็ก</t>
  </si>
  <si>
    <t>ส่วนการคลัง</t>
  </si>
  <si>
    <t>กองช่าง</t>
  </si>
  <si>
    <t>รวมเงินเพิ่มการครองชีพชั่วคราวตกเบิกทั้งสิ้น</t>
  </si>
  <si>
    <t>เอกสารแนบท้ายเงินเพิ่มการครองชีพชั่วคราวตกเบิกของพนักงานจ้าง</t>
  </si>
  <si>
    <r>
      <t xml:space="preserve">  2. สำหรับค่าครองชีพ เดือน สิงหาคม 2558 ให้เบิกตาม</t>
    </r>
    <r>
      <rPr>
        <b/>
        <sz val="14"/>
        <color theme="1"/>
        <rFont val="TH SarabunIT๙"/>
        <family val="2"/>
      </rPr>
      <t xml:space="preserve"> "ช่องสีฟ้า (ตามคำสั่ง)"  ให้ใส่ตัวเลขเอาเอง เพราะหากคำนวนให้แล้ว อาจจะผิดพลาดได้</t>
    </r>
  </si>
  <si>
    <r>
      <t xml:space="preserve">  1. ลำดับที่ 3. แต่งตั้งเมื่อวันที่ 16 ธันวาคม 2557  และลำดับที่ 8. แต่งตั้งเมื่อวันที่ 5 มกราคม 2558 "</t>
    </r>
    <r>
      <rPr>
        <b/>
        <sz val="14"/>
        <color theme="1"/>
        <rFont val="TH SarabunIT๙"/>
        <family val="2"/>
      </rPr>
      <t>ตามวิธีคำนวนด้านขวามือ"</t>
    </r>
  </si>
  <si>
    <t>รวมค่า</t>
  </si>
  <si>
    <t>ครองชีพทั้งสิ้น</t>
  </si>
  <si>
    <t>(11 เดือน)</t>
  </si>
  <si>
    <r>
      <t xml:space="preserve">  3. </t>
    </r>
    <r>
      <rPr>
        <b/>
        <sz val="14"/>
        <color theme="1"/>
        <rFont val="TH SarabunIT๙"/>
        <family val="2"/>
      </rPr>
      <t>"ช่องสีเหลือง"</t>
    </r>
    <r>
      <rPr>
        <sz val="14"/>
        <color theme="1"/>
        <rFont val="TH SarabunIT๙"/>
        <family val="2"/>
      </rPr>
      <t xml:space="preserve"> คำนวนมาให้แล้ว</t>
    </r>
  </si>
  <si>
    <r>
      <t xml:space="preserve">  4.  ช่องสุดท้าย </t>
    </r>
    <r>
      <rPr>
        <b/>
        <sz val="14"/>
        <color theme="1"/>
        <rFont val="TH SarabunIT๙"/>
        <family val="2"/>
      </rPr>
      <t xml:space="preserve">"รวมค่าครองชีพทั้งสิ้น (11 เดือน)" </t>
    </r>
    <r>
      <rPr>
        <sz val="14"/>
        <color theme="1"/>
        <rFont val="TH SarabunIT๙"/>
        <family val="2"/>
      </rPr>
      <t xml:space="preserve"> จะรวมค่าครองชีพในเดือนสิงหาคมไปด้วยแล้ว </t>
    </r>
    <r>
      <rPr>
        <b/>
        <sz val="14"/>
        <color theme="1"/>
        <rFont val="TH SarabunIT๙"/>
        <family val="2"/>
      </rPr>
      <t>(ค่าครองชีพปรับใหม่นั้นเอง)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</si>
</sst>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"/>
  </numFmts>
  <fonts count="8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sz val="10"/>
      <name val="Arial"/>
      <family val="2"/>
    </font>
    <font>
      <sz val="14"/>
      <color indexed="8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5">
    <xf numFmtId="0" fontId="0" fillId="0" borderId="0" xfId="0"/>
    <xf numFmtId="0" fontId="0" fillId="0" borderId="0" xfId="0"/>
    <xf numFmtId="187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2" fillId="0" borderId="7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5" fillId="3" borderId="1" xfId="1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6" fillId="0" borderId="0" xfId="0" applyFont="1" applyBorder="1" applyAlignment="1"/>
    <xf numFmtId="3" fontId="2" fillId="2" borderId="1" xfId="0" applyNumberFormat="1" applyFont="1" applyFill="1" applyBorder="1" applyAlignment="1">
      <alignment horizontal="center"/>
    </xf>
    <xf numFmtId="3" fontId="6" fillId="4" borderId="1" xfId="0" applyNumberFormat="1" applyFont="1" applyFill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6" fillId="2" borderId="1" xfId="0" applyNumberFormat="1" applyFont="1" applyFill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topLeftCell="A10" workbookViewId="0">
      <selection activeCell="O27" sqref="O26:O27"/>
    </sheetView>
  </sheetViews>
  <sheetFormatPr defaultRowHeight="14.25" x14ac:dyDescent="0.2"/>
  <cols>
    <col min="1" max="1" width="4" customWidth="1"/>
    <col min="2" max="2" width="16.25" customWidth="1"/>
    <col min="3" max="3" width="21.25" customWidth="1"/>
    <col min="4" max="4" width="10.375" customWidth="1"/>
    <col min="5" max="5" width="14.5" customWidth="1"/>
    <col min="6" max="6" width="9.375" customWidth="1"/>
    <col min="7" max="7" width="11.75" style="1" customWidth="1"/>
    <col min="8" max="8" width="10" customWidth="1"/>
    <col min="9" max="9" width="6.625" customWidth="1"/>
    <col min="10" max="10" width="9.375" customWidth="1"/>
    <col min="11" max="11" width="10.125" customWidth="1"/>
    <col min="12" max="12" width="1.375" style="1" customWidth="1"/>
    <col min="15" max="15" width="7.75" customWidth="1"/>
  </cols>
  <sheetData>
    <row r="1" spans="1:20" s="14" customFormat="1" ht="20.25" x14ac:dyDescent="0.3">
      <c r="A1" s="46" t="s">
        <v>47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25"/>
      <c r="M1" s="4"/>
      <c r="N1" s="4"/>
      <c r="O1" s="4"/>
      <c r="P1" s="4"/>
      <c r="Q1" s="4"/>
      <c r="R1" s="4"/>
      <c r="S1" s="13"/>
      <c r="T1" s="13"/>
    </row>
    <row r="2" spans="1:20" s="14" customFormat="1" ht="20.25" x14ac:dyDescent="0.3">
      <c r="A2" s="46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25"/>
      <c r="M2" s="4"/>
      <c r="N2" s="4"/>
      <c r="O2" s="4"/>
      <c r="P2" s="4"/>
      <c r="Q2" s="4"/>
      <c r="R2" s="4"/>
      <c r="S2" s="13"/>
      <c r="T2" s="13"/>
    </row>
    <row r="3" spans="1:20" s="14" customFormat="1" ht="20.25" x14ac:dyDescent="0.3">
      <c r="A3" s="46" t="s">
        <v>20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25"/>
      <c r="M3" s="4"/>
      <c r="N3" s="4"/>
      <c r="O3" s="4"/>
      <c r="P3" s="4"/>
      <c r="Q3" s="4"/>
      <c r="R3" s="4"/>
      <c r="S3" s="13"/>
      <c r="T3" s="13"/>
    </row>
    <row r="4" spans="1:20" s="14" customFormat="1" ht="18.7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13"/>
      <c r="T4" s="13"/>
    </row>
    <row r="5" spans="1:20" s="14" customFormat="1" ht="18.75" x14ac:dyDescent="0.3">
      <c r="A5" s="41" t="s">
        <v>0</v>
      </c>
      <c r="B5" s="41" t="s">
        <v>1</v>
      </c>
      <c r="C5" s="41" t="s">
        <v>17</v>
      </c>
      <c r="D5" s="42" t="s">
        <v>37</v>
      </c>
      <c r="E5" s="43"/>
      <c r="F5" s="47" t="s">
        <v>41</v>
      </c>
      <c r="G5" s="48"/>
      <c r="H5" s="48"/>
      <c r="I5" s="48"/>
      <c r="J5" s="49"/>
      <c r="K5" s="35" t="s">
        <v>50</v>
      </c>
      <c r="L5" s="18"/>
      <c r="M5" s="4"/>
      <c r="N5" s="4"/>
      <c r="O5" s="4"/>
      <c r="P5" s="4"/>
      <c r="Q5" s="4"/>
      <c r="R5" s="4"/>
      <c r="S5" s="13"/>
      <c r="T5" s="13"/>
    </row>
    <row r="6" spans="1:20" s="14" customFormat="1" ht="18.75" x14ac:dyDescent="0.3">
      <c r="A6" s="41"/>
      <c r="B6" s="41"/>
      <c r="C6" s="41"/>
      <c r="D6" s="44" t="s">
        <v>21</v>
      </c>
      <c r="E6" s="45"/>
      <c r="F6" s="7" t="s">
        <v>39</v>
      </c>
      <c r="G6" s="7" t="s">
        <v>36</v>
      </c>
      <c r="H6" s="29" t="s">
        <v>39</v>
      </c>
      <c r="I6" s="7" t="s">
        <v>14</v>
      </c>
      <c r="J6" s="34" t="s">
        <v>39</v>
      </c>
      <c r="K6" s="36" t="s">
        <v>51</v>
      </c>
      <c r="L6" s="18"/>
      <c r="M6" s="4"/>
      <c r="N6" s="4"/>
      <c r="O6" s="4"/>
      <c r="P6" s="4"/>
      <c r="Q6" s="4"/>
      <c r="R6" s="4"/>
      <c r="S6" s="13"/>
      <c r="T6" s="13"/>
    </row>
    <row r="7" spans="1:20" s="14" customFormat="1" ht="18.75" x14ac:dyDescent="0.3">
      <c r="A7" s="41"/>
      <c r="B7" s="41"/>
      <c r="C7" s="41"/>
      <c r="D7" s="28" t="s">
        <v>22</v>
      </c>
      <c r="E7" s="28" t="s">
        <v>38</v>
      </c>
      <c r="F7" s="28" t="s">
        <v>35</v>
      </c>
      <c r="G7" s="28" t="s">
        <v>40</v>
      </c>
      <c r="H7" s="24" t="s">
        <v>13</v>
      </c>
      <c r="I7" s="28" t="s">
        <v>15</v>
      </c>
      <c r="J7" s="28" t="s">
        <v>16</v>
      </c>
      <c r="K7" s="33" t="s">
        <v>52</v>
      </c>
      <c r="L7" s="18"/>
      <c r="M7" s="4"/>
      <c r="N7" s="4"/>
      <c r="O7" s="4"/>
      <c r="P7" s="4"/>
      <c r="Q7" s="4"/>
      <c r="R7" s="4"/>
      <c r="S7" s="13"/>
      <c r="T7" s="13"/>
    </row>
    <row r="8" spans="1:20" s="14" customFormat="1" ht="18.75" x14ac:dyDescent="0.3">
      <c r="A8" s="23"/>
      <c r="B8" s="37" t="s">
        <v>42</v>
      </c>
      <c r="C8" s="23"/>
      <c r="D8" s="28"/>
      <c r="E8" s="28"/>
      <c r="F8" s="28"/>
      <c r="G8" s="28"/>
      <c r="H8" s="24"/>
      <c r="I8" s="28"/>
      <c r="J8" s="28"/>
      <c r="K8" s="23"/>
      <c r="L8" s="18"/>
      <c r="M8" s="4"/>
      <c r="N8" s="4"/>
      <c r="O8" s="4"/>
      <c r="P8" s="4"/>
      <c r="Q8" s="4"/>
      <c r="R8" s="4"/>
      <c r="S8" s="13"/>
      <c r="T8" s="13"/>
    </row>
    <row r="9" spans="1:20" s="14" customFormat="1" ht="18.75" x14ac:dyDescent="0.3">
      <c r="A9" s="2">
        <v>1</v>
      </c>
      <c r="B9" s="3"/>
      <c r="C9" s="3" t="s">
        <v>2</v>
      </c>
      <c r="D9" s="9">
        <v>11500</v>
      </c>
      <c r="E9" s="8">
        <v>785</v>
      </c>
      <c r="F9" s="17">
        <v>1785</v>
      </c>
      <c r="G9" s="21">
        <f t="shared" ref="G9:G22" si="0">SUM(D9+F9)</f>
        <v>13285</v>
      </c>
      <c r="H9" s="16">
        <f t="shared" ref="H9:H22" si="1">SUM(F9-E9)</f>
        <v>1000</v>
      </c>
      <c r="I9" s="8">
        <v>10</v>
      </c>
      <c r="J9" s="21">
        <f>SUM(H9*I9)</f>
        <v>10000</v>
      </c>
      <c r="K9" s="21">
        <f>SUM(F9+J9)</f>
        <v>11785</v>
      </c>
      <c r="L9" s="19"/>
      <c r="M9" s="51" t="s">
        <v>33</v>
      </c>
      <c r="N9" s="51"/>
      <c r="O9" s="51"/>
      <c r="P9" s="51"/>
      <c r="Q9" s="51"/>
      <c r="R9" s="4"/>
      <c r="S9" s="13"/>
      <c r="T9" s="13"/>
    </row>
    <row r="10" spans="1:20" s="14" customFormat="1" ht="18.75" x14ac:dyDescent="0.3">
      <c r="A10" s="2">
        <v>2</v>
      </c>
      <c r="B10" s="3"/>
      <c r="C10" s="3" t="s">
        <v>3</v>
      </c>
      <c r="D10" s="9">
        <v>9400</v>
      </c>
      <c r="E10" s="8">
        <v>1500</v>
      </c>
      <c r="F10" s="17">
        <v>2000</v>
      </c>
      <c r="G10" s="21">
        <f t="shared" si="0"/>
        <v>11400</v>
      </c>
      <c r="H10" s="16">
        <f t="shared" si="1"/>
        <v>500</v>
      </c>
      <c r="I10" s="8">
        <v>10</v>
      </c>
      <c r="J10" s="21">
        <f>SUM(H10*I10)</f>
        <v>5000</v>
      </c>
      <c r="K10" s="21">
        <f>SUM(F10+J10)</f>
        <v>7000</v>
      </c>
      <c r="L10" s="20"/>
      <c r="M10" s="39" t="s">
        <v>34</v>
      </c>
      <c r="N10" s="39" t="s">
        <v>29</v>
      </c>
      <c r="O10" s="39" t="s">
        <v>31</v>
      </c>
      <c r="P10" s="39" t="s">
        <v>30</v>
      </c>
      <c r="Q10" s="39" t="s">
        <v>32</v>
      </c>
      <c r="R10" s="4"/>
      <c r="S10" s="13"/>
      <c r="T10" s="13"/>
    </row>
    <row r="11" spans="1:20" s="14" customFormat="1" ht="18.75" x14ac:dyDescent="0.3">
      <c r="A11" s="2">
        <v>3</v>
      </c>
      <c r="B11" s="3"/>
      <c r="C11" s="3" t="s">
        <v>4</v>
      </c>
      <c r="D11" s="9">
        <v>9000</v>
      </c>
      <c r="E11" s="8">
        <v>0</v>
      </c>
      <c r="F11" s="17">
        <v>1000</v>
      </c>
      <c r="G11" s="21">
        <f t="shared" ref="G11:G14" si="2">SUM(D11+F11)</f>
        <v>10000</v>
      </c>
      <c r="H11" s="16">
        <f t="shared" ref="H11:H14" si="3">SUM(F11-E11)</f>
        <v>1000</v>
      </c>
      <c r="I11" s="11" t="s">
        <v>28</v>
      </c>
      <c r="J11" s="40">
        <v>7516</v>
      </c>
      <c r="K11" s="21">
        <f>SUM(F11+J11)</f>
        <v>8516</v>
      </c>
      <c r="L11" s="19"/>
      <c r="M11" s="3" t="s">
        <v>27</v>
      </c>
      <c r="N11" s="54">
        <f>SUM(H11*16/31)</f>
        <v>516.12903225806451</v>
      </c>
      <c r="O11" s="38">
        <v>516</v>
      </c>
      <c r="P11" s="21">
        <f>SUM(H11*7)</f>
        <v>7000</v>
      </c>
      <c r="Q11" s="21">
        <f>SUM(O11:P11)</f>
        <v>7516</v>
      </c>
      <c r="R11" s="4"/>
      <c r="S11" s="13"/>
      <c r="T11" s="13"/>
    </row>
    <row r="12" spans="1:20" s="14" customFormat="1" ht="18.75" x14ac:dyDescent="0.3">
      <c r="A12" s="2">
        <v>4</v>
      </c>
      <c r="B12" s="3"/>
      <c r="C12" s="3" t="s">
        <v>5</v>
      </c>
      <c r="D12" s="9">
        <v>9000</v>
      </c>
      <c r="E12" s="8">
        <v>0</v>
      </c>
      <c r="F12" s="17">
        <v>1000</v>
      </c>
      <c r="G12" s="21">
        <f t="shared" si="2"/>
        <v>10000</v>
      </c>
      <c r="H12" s="16">
        <f t="shared" si="3"/>
        <v>1000</v>
      </c>
      <c r="I12" s="8">
        <v>10</v>
      </c>
      <c r="J12" s="21">
        <f>SUM(H12*I12)</f>
        <v>10000</v>
      </c>
      <c r="K12" s="21">
        <f>SUM(F12+J12)</f>
        <v>11000</v>
      </c>
      <c r="L12" s="19"/>
      <c r="M12" s="4"/>
      <c r="N12" s="4"/>
      <c r="O12" s="4"/>
      <c r="P12" s="4"/>
      <c r="Q12" s="4"/>
      <c r="R12" s="4"/>
      <c r="S12" s="13"/>
      <c r="T12" s="13"/>
    </row>
    <row r="13" spans="1:20" s="14" customFormat="1" ht="18.75" x14ac:dyDescent="0.3">
      <c r="A13" s="2">
        <v>5</v>
      </c>
      <c r="B13" s="3"/>
      <c r="C13" s="3" t="s">
        <v>6</v>
      </c>
      <c r="D13" s="9">
        <v>9000</v>
      </c>
      <c r="E13" s="8">
        <v>0</v>
      </c>
      <c r="F13" s="17">
        <v>1000</v>
      </c>
      <c r="G13" s="21">
        <f t="shared" si="2"/>
        <v>10000</v>
      </c>
      <c r="H13" s="16">
        <f t="shared" si="3"/>
        <v>1000</v>
      </c>
      <c r="I13" s="8">
        <v>10</v>
      </c>
      <c r="J13" s="21">
        <f>SUM(H13*I13)</f>
        <v>10000</v>
      </c>
      <c r="K13" s="21">
        <f>SUM(F13+J13)</f>
        <v>11000</v>
      </c>
      <c r="L13" s="19"/>
      <c r="M13" s="5"/>
      <c r="N13" s="4"/>
      <c r="O13" s="4"/>
      <c r="P13" s="4"/>
      <c r="Q13" s="4"/>
      <c r="R13" s="4"/>
      <c r="S13" s="13"/>
      <c r="T13" s="13"/>
    </row>
    <row r="14" spans="1:20" s="14" customFormat="1" ht="18.75" x14ac:dyDescent="0.3">
      <c r="A14" s="2">
        <v>6</v>
      </c>
      <c r="B14" s="3"/>
      <c r="C14" s="3" t="s">
        <v>7</v>
      </c>
      <c r="D14" s="9">
        <v>9000</v>
      </c>
      <c r="E14" s="8">
        <v>0</v>
      </c>
      <c r="F14" s="17">
        <v>1000</v>
      </c>
      <c r="G14" s="21">
        <f t="shared" si="2"/>
        <v>10000</v>
      </c>
      <c r="H14" s="16">
        <f t="shared" si="3"/>
        <v>1000</v>
      </c>
      <c r="I14" s="8">
        <v>10</v>
      </c>
      <c r="J14" s="21">
        <f>SUM(H14*I14)</f>
        <v>10000</v>
      </c>
      <c r="K14" s="21">
        <f>SUM(F14+J14)</f>
        <v>11000</v>
      </c>
      <c r="L14" s="19"/>
      <c r="M14" s="4"/>
      <c r="N14" s="4"/>
      <c r="O14" s="4"/>
      <c r="P14" s="4"/>
      <c r="Q14" s="4"/>
      <c r="R14" s="4"/>
      <c r="S14" s="13"/>
      <c r="T14" s="13"/>
    </row>
    <row r="15" spans="1:20" s="14" customFormat="1" ht="18.75" x14ac:dyDescent="0.3">
      <c r="A15" s="2"/>
      <c r="B15" s="32" t="s">
        <v>44</v>
      </c>
      <c r="C15" s="3"/>
      <c r="D15" s="9"/>
      <c r="E15" s="8"/>
      <c r="F15" s="17"/>
      <c r="G15" s="21"/>
      <c r="H15" s="16"/>
      <c r="I15" s="8"/>
      <c r="J15" s="21"/>
      <c r="K15" s="21"/>
      <c r="L15" s="19"/>
      <c r="M15" s="30"/>
      <c r="N15" s="30"/>
      <c r="O15" s="30"/>
      <c r="P15" s="30"/>
      <c r="Q15" s="30"/>
      <c r="R15" s="4"/>
      <c r="S15" s="13"/>
      <c r="T15" s="13"/>
    </row>
    <row r="16" spans="1:20" s="14" customFormat="1" ht="18.75" x14ac:dyDescent="0.3">
      <c r="A16" s="2">
        <v>7</v>
      </c>
      <c r="B16" s="3"/>
      <c r="C16" s="6" t="s">
        <v>9</v>
      </c>
      <c r="D16" s="9">
        <v>12320</v>
      </c>
      <c r="E16" s="8">
        <v>0</v>
      </c>
      <c r="F16" s="17">
        <v>965</v>
      </c>
      <c r="G16" s="21">
        <f t="shared" si="0"/>
        <v>13285</v>
      </c>
      <c r="H16" s="16">
        <f t="shared" si="1"/>
        <v>965</v>
      </c>
      <c r="I16" s="8">
        <v>10</v>
      </c>
      <c r="J16" s="21">
        <f>SUM(H16*I16)</f>
        <v>9650</v>
      </c>
      <c r="K16" s="21">
        <f>SUM(F16+J16)</f>
        <v>10615</v>
      </c>
      <c r="L16" s="19"/>
      <c r="M16" s="39" t="s">
        <v>34</v>
      </c>
      <c r="N16" s="39" t="s">
        <v>24</v>
      </c>
      <c r="O16" s="39" t="s">
        <v>31</v>
      </c>
      <c r="P16" s="22" t="s">
        <v>25</v>
      </c>
      <c r="Q16" s="39" t="s">
        <v>32</v>
      </c>
      <c r="R16" s="4"/>
      <c r="S16" s="13"/>
      <c r="T16" s="13"/>
    </row>
    <row r="17" spans="1:25" ht="18.75" x14ac:dyDescent="0.3">
      <c r="A17" s="2">
        <v>8</v>
      </c>
      <c r="B17" s="3"/>
      <c r="C17" s="3" t="s">
        <v>10</v>
      </c>
      <c r="D17" s="9">
        <v>11500</v>
      </c>
      <c r="E17" s="8">
        <v>785</v>
      </c>
      <c r="F17" s="17">
        <v>1785</v>
      </c>
      <c r="G17" s="21">
        <f t="shared" si="0"/>
        <v>13285</v>
      </c>
      <c r="H17" s="16">
        <f t="shared" si="1"/>
        <v>1000</v>
      </c>
      <c r="I17" s="11" t="s">
        <v>26</v>
      </c>
      <c r="J17" s="40">
        <v>6870</v>
      </c>
      <c r="K17" s="21">
        <f>SUM(F17+J17)</f>
        <v>8655</v>
      </c>
      <c r="L17" s="19"/>
      <c r="M17" s="39" t="s">
        <v>23</v>
      </c>
      <c r="N17" s="54">
        <f>SUM(H17*27/31)</f>
        <v>870.9677419354839</v>
      </c>
      <c r="O17" s="38">
        <v>870</v>
      </c>
      <c r="P17" s="21">
        <f>SUM(H17*6)</f>
        <v>6000</v>
      </c>
      <c r="Q17" s="21">
        <f>SUM(O17:P17)</f>
        <v>6870</v>
      </c>
      <c r="R17" s="5"/>
      <c r="S17" s="4"/>
      <c r="T17" s="4"/>
      <c r="U17" s="1"/>
      <c r="V17" s="1"/>
      <c r="W17" s="1"/>
      <c r="X17" s="1"/>
      <c r="Y17" s="1"/>
    </row>
    <row r="18" spans="1:25" s="1" customFormat="1" ht="18.75" x14ac:dyDescent="0.3">
      <c r="A18" s="2"/>
      <c r="B18" s="32" t="s">
        <v>45</v>
      </c>
      <c r="C18" s="3"/>
      <c r="D18" s="9"/>
      <c r="E18" s="8"/>
      <c r="F18" s="17"/>
      <c r="G18" s="21"/>
      <c r="H18" s="16"/>
      <c r="I18" s="11"/>
      <c r="J18" s="21"/>
      <c r="K18" s="21"/>
      <c r="L18" s="19"/>
      <c r="M18" s="5"/>
      <c r="N18" s="4"/>
      <c r="O18" s="26"/>
      <c r="P18" s="12"/>
      <c r="Q18" s="12"/>
      <c r="R18" s="5"/>
      <c r="S18" s="4"/>
      <c r="T18" s="4"/>
    </row>
    <row r="19" spans="1:25" ht="18.75" x14ac:dyDescent="0.3">
      <c r="A19" s="2">
        <v>9</v>
      </c>
      <c r="B19" s="3"/>
      <c r="C19" s="3" t="s">
        <v>11</v>
      </c>
      <c r="D19" s="9">
        <v>11670</v>
      </c>
      <c r="E19" s="8">
        <v>615</v>
      </c>
      <c r="F19" s="17">
        <v>1615</v>
      </c>
      <c r="G19" s="21">
        <f t="shared" si="0"/>
        <v>13285</v>
      </c>
      <c r="H19" s="16">
        <f t="shared" si="1"/>
        <v>1000</v>
      </c>
      <c r="I19" s="8">
        <v>10</v>
      </c>
      <c r="J19" s="21">
        <f>SUM(H19*I19)</f>
        <v>10000</v>
      </c>
      <c r="K19" s="21">
        <f>SUM(F19+J19)</f>
        <v>11615</v>
      </c>
      <c r="L19" s="19"/>
      <c r="M19" s="5"/>
      <c r="N19" s="4"/>
      <c r="O19" s="4"/>
      <c r="P19" s="4"/>
      <c r="Q19" s="4"/>
      <c r="R19" s="4"/>
      <c r="S19" s="4"/>
      <c r="T19" s="4"/>
      <c r="U19" s="1"/>
      <c r="V19" s="1"/>
      <c r="W19" s="1"/>
      <c r="X19" s="1"/>
      <c r="Y19" s="1"/>
    </row>
    <row r="20" spans="1:25" ht="18.75" x14ac:dyDescent="0.3">
      <c r="A20" s="2">
        <v>10</v>
      </c>
      <c r="B20" s="3"/>
      <c r="C20" s="3" t="s">
        <v>12</v>
      </c>
      <c r="D20" s="9">
        <v>9400</v>
      </c>
      <c r="E20" s="8">
        <v>1500</v>
      </c>
      <c r="F20" s="17">
        <v>2000</v>
      </c>
      <c r="G20" s="21">
        <f t="shared" si="0"/>
        <v>11400</v>
      </c>
      <c r="H20" s="16">
        <f t="shared" si="1"/>
        <v>500</v>
      </c>
      <c r="I20" s="8">
        <v>10</v>
      </c>
      <c r="J20" s="21">
        <f>SUM(H20*I20)</f>
        <v>5000</v>
      </c>
      <c r="K20" s="21">
        <f>SUM(F20+J20)</f>
        <v>7000</v>
      </c>
      <c r="L20" s="19"/>
      <c r="M20" s="5"/>
      <c r="N20" s="5"/>
      <c r="O20" s="5"/>
      <c r="P20" s="5"/>
      <c r="Q20" s="26"/>
      <c r="R20" s="4"/>
      <c r="S20" s="4"/>
      <c r="T20" s="4"/>
      <c r="U20" s="1"/>
      <c r="V20" s="1"/>
      <c r="W20" s="1"/>
      <c r="X20" s="1"/>
      <c r="Y20" s="1"/>
    </row>
    <row r="21" spans="1:25" s="1" customFormat="1" ht="18.75" x14ac:dyDescent="0.3">
      <c r="A21" s="2"/>
      <c r="B21" s="31" t="s">
        <v>43</v>
      </c>
      <c r="C21" s="3"/>
      <c r="D21" s="9"/>
      <c r="E21" s="8"/>
      <c r="F21" s="17"/>
      <c r="G21" s="21"/>
      <c r="H21" s="16"/>
      <c r="I21" s="8"/>
      <c r="J21" s="21"/>
      <c r="K21" s="21"/>
      <c r="L21" s="19"/>
      <c r="M21" s="5"/>
      <c r="N21" s="5"/>
      <c r="O21" s="5"/>
      <c r="P21" s="5"/>
      <c r="Q21" s="26"/>
      <c r="R21" s="4"/>
      <c r="S21" s="4"/>
      <c r="T21" s="4"/>
    </row>
    <row r="22" spans="1:25" ht="18.75" x14ac:dyDescent="0.3">
      <c r="A22" s="2">
        <v>11</v>
      </c>
      <c r="B22" s="3"/>
      <c r="C22" s="3" t="s">
        <v>8</v>
      </c>
      <c r="D22" s="9">
        <v>9400</v>
      </c>
      <c r="E22" s="8">
        <v>1500</v>
      </c>
      <c r="F22" s="17">
        <v>2000</v>
      </c>
      <c r="G22" s="21">
        <f t="shared" si="0"/>
        <v>11400</v>
      </c>
      <c r="H22" s="16">
        <f t="shared" si="1"/>
        <v>500</v>
      </c>
      <c r="I22" s="8">
        <v>10</v>
      </c>
      <c r="J22" s="21">
        <f>SUM(H22*I22)</f>
        <v>5000</v>
      </c>
      <c r="K22" s="21">
        <f>SUM(F22+J22)</f>
        <v>7000</v>
      </c>
      <c r="L22" s="19"/>
      <c r="M22" s="5"/>
      <c r="N22" s="5"/>
      <c r="O22" s="5"/>
      <c r="P22" s="5"/>
      <c r="Q22" s="5"/>
      <c r="R22" s="4"/>
      <c r="S22" s="4"/>
      <c r="T22" s="4"/>
      <c r="U22" s="1"/>
      <c r="V22" s="1"/>
      <c r="W22" s="1"/>
      <c r="X22" s="1"/>
      <c r="Y22" s="1"/>
    </row>
    <row r="23" spans="1:25" ht="18.75" x14ac:dyDescent="0.3">
      <c r="A23" s="52" t="s">
        <v>46</v>
      </c>
      <c r="B23" s="53"/>
      <c r="C23" s="53"/>
      <c r="D23" s="53"/>
      <c r="E23" s="53"/>
      <c r="F23" s="53"/>
      <c r="G23" s="53"/>
      <c r="H23" s="53"/>
      <c r="I23" s="53"/>
      <c r="J23" s="21">
        <f>SUM(J9:J22)</f>
        <v>89036</v>
      </c>
      <c r="K23" s="21">
        <f>SUM(K9:K22)</f>
        <v>105186</v>
      </c>
      <c r="L23" s="15"/>
      <c r="M23" s="4"/>
      <c r="N23" s="4"/>
      <c r="O23" s="4"/>
      <c r="P23" s="4"/>
      <c r="Q23" s="4"/>
      <c r="R23" s="4"/>
      <c r="S23" s="4"/>
      <c r="T23" s="4"/>
      <c r="U23" s="1"/>
      <c r="V23" s="1"/>
      <c r="W23" s="1"/>
      <c r="X23" s="1"/>
      <c r="Y23" s="1"/>
    </row>
    <row r="24" spans="1:25" ht="18.7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1"/>
      <c r="V24" s="1"/>
      <c r="W24" s="1"/>
      <c r="X24" s="1"/>
      <c r="Y24" s="1"/>
    </row>
    <row r="25" spans="1:25" ht="18.75" x14ac:dyDescent="0.3">
      <c r="A25" s="4"/>
      <c r="B25" s="10" t="s">
        <v>18</v>
      </c>
      <c r="C25" s="50" t="s">
        <v>49</v>
      </c>
      <c r="D25" s="50"/>
      <c r="E25" s="50"/>
      <c r="F25" s="50"/>
      <c r="G25" s="50"/>
      <c r="H25" s="50"/>
      <c r="I25" s="50"/>
      <c r="J25" s="50"/>
      <c r="K25" s="50"/>
      <c r="L25" s="27"/>
      <c r="M25" s="4"/>
      <c r="N25" s="4"/>
      <c r="O25" s="4"/>
      <c r="P25" s="4"/>
      <c r="Q25" s="4"/>
      <c r="R25" s="4"/>
      <c r="S25" s="4"/>
      <c r="T25" s="4"/>
      <c r="U25" s="1"/>
      <c r="V25" s="1"/>
      <c r="W25" s="1"/>
      <c r="X25" s="1"/>
      <c r="Y25" s="1"/>
    </row>
    <row r="26" spans="1:25" ht="18.75" x14ac:dyDescent="0.3">
      <c r="A26" s="4"/>
      <c r="B26" s="4"/>
      <c r="C26" s="50" t="s">
        <v>48</v>
      </c>
      <c r="D26" s="50"/>
      <c r="E26" s="50"/>
      <c r="F26" s="50"/>
      <c r="G26" s="50"/>
      <c r="H26" s="50"/>
      <c r="I26" s="50"/>
      <c r="J26" s="50"/>
      <c r="K26" s="50"/>
      <c r="L26" s="4"/>
      <c r="M26" s="4"/>
      <c r="N26" s="4"/>
      <c r="O26" s="4"/>
      <c r="P26" s="4"/>
      <c r="Q26" s="4"/>
      <c r="R26" s="4"/>
      <c r="S26" s="4"/>
      <c r="T26" s="4"/>
      <c r="U26" s="1"/>
      <c r="V26" s="1"/>
      <c r="W26" s="1"/>
      <c r="X26" s="1"/>
      <c r="Y26" s="1"/>
    </row>
    <row r="27" spans="1:25" ht="18.75" x14ac:dyDescent="0.3">
      <c r="A27" s="4"/>
      <c r="B27" s="4"/>
      <c r="C27" s="50" t="s">
        <v>53</v>
      </c>
      <c r="D27" s="50"/>
      <c r="E27" s="50"/>
      <c r="F27" s="50"/>
      <c r="G27" s="50"/>
      <c r="H27" s="50"/>
      <c r="I27" s="50"/>
      <c r="J27" s="50"/>
      <c r="K27" s="50"/>
      <c r="L27" s="4"/>
      <c r="M27" s="4"/>
      <c r="N27" s="4"/>
      <c r="O27" s="4"/>
      <c r="P27" s="4"/>
      <c r="Q27" s="4"/>
      <c r="R27" s="4"/>
      <c r="S27" s="4"/>
      <c r="T27" s="4"/>
      <c r="U27" s="1"/>
      <c r="V27" s="1"/>
      <c r="W27" s="1"/>
      <c r="X27" s="1"/>
      <c r="Y27" s="1"/>
    </row>
    <row r="28" spans="1:25" ht="18.75" x14ac:dyDescent="0.3">
      <c r="A28" s="4"/>
      <c r="B28" s="4"/>
      <c r="C28" s="50" t="s">
        <v>54</v>
      </c>
      <c r="D28" s="50"/>
      <c r="E28" s="50"/>
      <c r="F28" s="50"/>
      <c r="G28" s="50"/>
      <c r="H28" s="50"/>
      <c r="I28" s="50"/>
      <c r="J28" s="50"/>
      <c r="K28" s="50"/>
      <c r="L28" s="4"/>
      <c r="M28" s="4"/>
      <c r="N28" s="4"/>
      <c r="O28" s="4"/>
      <c r="P28" s="4"/>
      <c r="Q28" s="4"/>
      <c r="R28" s="4"/>
      <c r="S28" s="4"/>
      <c r="T28" s="4"/>
      <c r="U28" s="1"/>
      <c r="V28" s="1"/>
      <c r="W28" s="1"/>
      <c r="X28" s="1"/>
      <c r="Y28" s="1"/>
    </row>
    <row r="29" spans="1:25" ht="18.7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1"/>
      <c r="V29" s="1"/>
      <c r="W29" s="1"/>
      <c r="X29" s="1"/>
      <c r="Y29" s="1"/>
    </row>
    <row r="30" spans="1:25" ht="18.7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1"/>
      <c r="V30" s="1"/>
      <c r="W30" s="1"/>
      <c r="X30" s="1"/>
      <c r="Y30" s="1"/>
    </row>
    <row r="31" spans="1:25" ht="18.7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1"/>
      <c r="V31" s="1"/>
      <c r="W31" s="1"/>
      <c r="X31" s="1"/>
      <c r="Y31" s="1"/>
    </row>
    <row r="32" spans="1:25" ht="18.7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1"/>
      <c r="V32" s="1"/>
      <c r="W32" s="1"/>
      <c r="X32" s="1"/>
      <c r="Y32" s="1"/>
    </row>
    <row r="33" spans="1:25" ht="18.7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1"/>
      <c r="V33" s="1"/>
      <c r="W33" s="1"/>
      <c r="X33" s="1"/>
      <c r="Y33" s="1"/>
    </row>
    <row r="34" spans="1:25" ht="18.7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1"/>
      <c r="V34" s="1"/>
      <c r="W34" s="1"/>
      <c r="X34" s="1"/>
      <c r="Y34" s="1"/>
    </row>
    <row r="35" spans="1:25" ht="18.7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1"/>
      <c r="V35" s="1"/>
      <c r="W35" s="1"/>
      <c r="X35" s="1"/>
      <c r="Y35" s="1"/>
    </row>
    <row r="36" spans="1:25" ht="18.75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1"/>
      <c r="V36" s="1"/>
      <c r="W36" s="1"/>
      <c r="X36" s="1"/>
      <c r="Y36" s="1"/>
    </row>
    <row r="37" spans="1:25" ht="18.75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1"/>
      <c r="V37" s="1"/>
      <c r="W37" s="1"/>
      <c r="X37" s="1"/>
      <c r="Y37" s="1"/>
    </row>
    <row r="38" spans="1:25" ht="18.75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1"/>
      <c r="V38" s="1"/>
      <c r="W38" s="1"/>
      <c r="X38" s="1"/>
      <c r="Y38" s="1"/>
    </row>
    <row r="39" spans="1:25" ht="18.75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1"/>
      <c r="V39" s="1"/>
      <c r="W39" s="1"/>
      <c r="X39" s="1"/>
      <c r="Y39" s="1"/>
    </row>
    <row r="40" spans="1:25" ht="18.75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1"/>
      <c r="V40" s="1"/>
      <c r="W40" s="1"/>
      <c r="X40" s="1"/>
      <c r="Y40" s="1"/>
    </row>
    <row r="41" spans="1:25" ht="18.75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1"/>
      <c r="V41" s="1"/>
      <c r="W41" s="1"/>
      <c r="X41" s="1"/>
      <c r="Y41" s="1"/>
    </row>
    <row r="42" spans="1:25" ht="18.75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1"/>
      <c r="V42" s="1"/>
      <c r="W42" s="1"/>
      <c r="X42" s="1"/>
      <c r="Y42" s="1"/>
    </row>
    <row r="43" spans="1:25" ht="18.75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1"/>
      <c r="V43" s="1"/>
      <c r="W43" s="1"/>
      <c r="X43" s="1"/>
      <c r="Y43" s="1"/>
    </row>
    <row r="44" spans="1:25" ht="18.75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1"/>
      <c r="V44" s="1"/>
      <c r="W44" s="1"/>
      <c r="X44" s="1"/>
      <c r="Y44" s="1"/>
    </row>
    <row r="45" spans="1:25" ht="18.75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1"/>
      <c r="V45" s="1"/>
      <c r="W45" s="1"/>
      <c r="X45" s="1"/>
      <c r="Y45" s="1"/>
    </row>
    <row r="46" spans="1:25" ht="18.7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1"/>
      <c r="V46" s="1"/>
      <c r="W46" s="1"/>
      <c r="X46" s="1"/>
      <c r="Y46" s="1"/>
    </row>
    <row r="47" spans="1:25" ht="18.75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1"/>
      <c r="V47" s="1"/>
      <c r="W47" s="1"/>
      <c r="X47" s="1"/>
      <c r="Y47" s="1"/>
    </row>
  </sheetData>
  <mergeCells count="15">
    <mergeCell ref="C27:K27"/>
    <mergeCell ref="C28:K28"/>
    <mergeCell ref="C26:K26"/>
    <mergeCell ref="C25:K25"/>
    <mergeCell ref="M9:Q9"/>
    <mergeCell ref="A23:I23"/>
    <mergeCell ref="A1:K1"/>
    <mergeCell ref="A2:K2"/>
    <mergeCell ref="A3:K3"/>
    <mergeCell ref="A5:A7"/>
    <mergeCell ref="B5:B7"/>
    <mergeCell ref="C5:C7"/>
    <mergeCell ref="D5:E5"/>
    <mergeCell ref="F5:J5"/>
    <mergeCell ref="D6:E6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ค่าครองชีพ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2015-08-13T02:55:54Z</cp:lastPrinted>
  <dcterms:created xsi:type="dcterms:W3CDTF">2015-05-25T01:39:11Z</dcterms:created>
  <dcterms:modified xsi:type="dcterms:W3CDTF">2015-08-21T04:18:42Z</dcterms:modified>
</cp:coreProperties>
</file>