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75" windowWidth="20115" windowHeight="7245" activeTab="1"/>
  </bookViews>
  <sheets>
    <sheet name="อ่านก่อนทำ" sheetId="4" r:id="rId1"/>
    <sheet name="วิธีคิด" sheetId="1" r:id="rId2"/>
    <sheet name="Sheet2" sheetId="5" r:id="rId3"/>
  </sheets>
  <calcPr calcId="145621"/>
</workbook>
</file>

<file path=xl/calcChain.xml><?xml version="1.0" encoding="utf-8"?>
<calcChain xmlns="http://schemas.openxmlformats.org/spreadsheetml/2006/main">
  <c r="E18" i="1" l="1"/>
  <c r="I11" i="1" l="1"/>
  <c r="K8" i="1"/>
  <c r="M8" i="1" s="1"/>
  <c r="I8" i="1"/>
  <c r="I9" i="1"/>
  <c r="K9" i="1"/>
  <c r="M9" i="1"/>
  <c r="K13" i="1"/>
  <c r="M13" i="1" s="1"/>
  <c r="I13" i="1"/>
  <c r="K11" i="1" l="1"/>
  <c r="I7" i="1"/>
  <c r="L11" i="1" l="1"/>
  <c r="M11" i="1" s="1"/>
  <c r="K10" i="1"/>
  <c r="M10" i="1" s="1"/>
  <c r="I10" i="1"/>
  <c r="I6" i="1"/>
  <c r="J15" i="1" l="1"/>
  <c r="E17" i="1" s="1"/>
  <c r="K12" i="1"/>
  <c r="M12" i="1" s="1"/>
  <c r="K7" i="1"/>
  <c r="M7" i="1" s="1"/>
  <c r="K6" i="1"/>
  <c r="M6" i="1" s="1"/>
  <c r="I12" i="1"/>
  <c r="E15" i="1"/>
  <c r="E16" i="1" s="1"/>
</calcChain>
</file>

<file path=xl/sharedStrings.xml><?xml version="1.0" encoding="utf-8"?>
<sst xmlns="http://schemas.openxmlformats.org/spreadsheetml/2006/main" count="119" uniqueCount="85">
  <si>
    <t>ที่</t>
  </si>
  <si>
    <t>ตำแหน่ง</t>
  </si>
  <si>
    <t>การศึกษา</t>
  </si>
  <si>
    <t>ค่าตอบแทน</t>
  </si>
  <si>
    <t>ปัจจุบัน</t>
  </si>
  <si>
    <t>คะแนน</t>
  </si>
  <si>
    <t>ประเมิน</t>
  </si>
  <si>
    <t>ร้อยละ</t>
  </si>
  <si>
    <t>ที่ได้เลื่อน</t>
  </si>
  <si>
    <t>จำนวนเงิน</t>
  </si>
  <si>
    <t>ปัดเศษ</t>
  </si>
  <si>
    <t>ระดับการ</t>
  </si>
  <si>
    <t>ที่ได้รับจริง</t>
  </si>
  <si>
    <t>หมายเหตุ</t>
  </si>
  <si>
    <t>ผช.พจง.พช.</t>
  </si>
  <si>
    <t>ผช.จนท.ธุรการ</t>
  </si>
  <si>
    <t>ผช.พจง.กง./บช.</t>
  </si>
  <si>
    <t>ผช.ช่างไฟฟ้า</t>
  </si>
  <si>
    <t>ปวส.</t>
  </si>
  <si>
    <t>ปวช.</t>
  </si>
  <si>
    <t>ดี</t>
  </si>
  <si>
    <t>ชื่อ - สกุล</t>
  </si>
  <si>
    <t>วงเงินคงเหลือ</t>
  </si>
  <si>
    <t>คุณวุฒิ</t>
  </si>
  <si>
    <t>พอใช้</t>
  </si>
  <si>
    <t>ดีมาก</t>
  </si>
  <si>
    <t>ดีเด่น</t>
  </si>
  <si>
    <t>วงเงินที่ใช้ไป</t>
  </si>
  <si>
    <t>วงเงิน 4% ของค่าตอบแทนรวม</t>
  </si>
  <si>
    <t>ผช.พจง.จัดเก็บรายได้</t>
  </si>
  <si>
    <t>ระดับการประเมิน</t>
  </si>
  <si>
    <t>95-100</t>
  </si>
  <si>
    <t>85-94</t>
  </si>
  <si>
    <t>ปรับปรุง</t>
  </si>
  <si>
    <t>75-84</t>
  </si>
  <si>
    <t>65-74</t>
  </si>
  <si>
    <t>น้อยกว่า 65</t>
  </si>
  <si>
    <r>
      <t xml:space="preserve">1. มีระยะเวลาปฏิบัติงานในรอบปีที่แล้วมา ไม่น้อยกว่า </t>
    </r>
    <r>
      <rPr>
        <b/>
        <sz val="14"/>
        <color theme="1"/>
        <rFont val="TH SarabunIT๙"/>
        <family val="2"/>
      </rPr>
      <t xml:space="preserve">8 </t>
    </r>
    <r>
      <rPr>
        <sz val="14"/>
        <color theme="1"/>
        <rFont val="TH SarabunIT๙"/>
        <family val="2"/>
      </rPr>
      <t xml:space="preserve">เดือน </t>
    </r>
    <r>
      <rPr>
        <b/>
        <sz val="14"/>
        <color theme="1"/>
        <rFont val="TH SarabunIT๙"/>
        <family val="2"/>
      </rPr>
      <t>(1 ตุลาคม ถึง 30 กันยายน)</t>
    </r>
  </si>
  <si>
    <t>ขั้นสูง</t>
  </si>
  <si>
    <t>ช่องสี</t>
  </si>
  <si>
    <t xml:space="preserve"> หมายถึง</t>
  </si>
  <si>
    <t>หมายถึง</t>
  </si>
  <si>
    <t>ค่าตอบแทนขั้นสูง ตามประกาศ ฯ ฉบับที่ 4 (พิมพ์มาให้แล้ว)</t>
  </si>
  <si>
    <t>วิธีคิดการเลื่อนค่าตอบแทนพนักงานจ้างตามภารกิจ</t>
  </si>
  <si>
    <t>รวมค่าตอบแทน+</t>
  </si>
  <si>
    <t>ค่าครองชีพ</t>
  </si>
  <si>
    <t>ผช.นายช่างโยธา</t>
  </si>
  <si>
    <t>ประจำปีงบประมาณ พ.ศ. 2560</t>
  </si>
  <si>
    <t>รวมค่าตอบแทน ณ วันที่ 1 กันยายน 2560</t>
  </si>
  <si>
    <t>เงินเพิ่ม</t>
  </si>
  <si>
    <t>ค่าครองชีพฯ</t>
  </si>
  <si>
    <t>ค่าตอบแทนปัจจุบัน ตามคำสั่งเลื่อนเลื่อนค่าตอบแทนฯ (คำนวนมาให้แล้ว)</t>
  </si>
  <si>
    <r>
      <t xml:space="preserve">วงเงินคงเหลือ </t>
    </r>
    <r>
      <rPr>
        <b/>
        <sz val="14"/>
        <rFont val="TH SarabunIT๙"/>
        <family val="2"/>
      </rPr>
      <t xml:space="preserve">ต้องไม่ติดลบ </t>
    </r>
    <r>
      <rPr>
        <sz val="14"/>
        <rFont val="TH SarabunIT๙"/>
        <family val="2"/>
      </rPr>
      <t>(คำนวนมาให้แล้ว)</t>
    </r>
  </si>
  <si>
    <r>
      <t xml:space="preserve">กรณีที่ค่าตอบแทน + เงินเพิ่มค่าครองชีพ </t>
    </r>
    <r>
      <rPr>
        <b/>
        <sz val="14"/>
        <color theme="1"/>
        <rFont val="TH SarabunIT๙"/>
        <family val="2"/>
      </rPr>
      <t>ไม่ถึง 13,285</t>
    </r>
    <r>
      <rPr>
        <sz val="14"/>
        <color theme="1"/>
        <rFont val="TH SarabunIT๙"/>
        <family val="2"/>
      </rPr>
      <t xml:space="preserve"> บาท (คำนวนมาให้แล้ว)</t>
    </r>
  </si>
  <si>
    <r>
      <t xml:space="preserve">กรณีที่ค่าตอบแทน + เงินเพิ่มค่าครองชีพ </t>
    </r>
    <r>
      <rPr>
        <b/>
        <sz val="14"/>
        <color theme="1"/>
        <rFont val="TH SarabunIT๙"/>
        <family val="2"/>
      </rPr>
      <t>เกิน 13,285</t>
    </r>
    <r>
      <rPr>
        <sz val="14"/>
        <color theme="1"/>
        <rFont val="TH SarabunIT๙"/>
        <family val="2"/>
      </rPr>
      <t xml:space="preserve"> บาท (คำนวนมาให้แล้ว)</t>
    </r>
  </si>
  <si>
    <r>
      <t xml:space="preserve">ช่อง </t>
    </r>
    <r>
      <rPr>
        <b/>
        <sz val="14"/>
        <color theme="1"/>
        <rFont val="TH SarabunIT๙"/>
        <family val="2"/>
      </rPr>
      <t>"ร้อยละที่ได้เลื่อน"</t>
    </r>
    <r>
      <rPr>
        <sz val="14"/>
        <color theme="1"/>
        <rFont val="TH SarabunIT๙"/>
        <family val="2"/>
      </rPr>
      <t xml:space="preserve"> สามารถเปลี่ยนตัวเลขได้ตามคะแนนประเมิน  และเมื่อเปลี่ยนตัวเลขแล้ว</t>
    </r>
  </si>
  <si>
    <r>
      <t xml:space="preserve">ก็ต้องเปลี่ยนตัวเลขในช่อง </t>
    </r>
    <r>
      <rPr>
        <b/>
        <sz val="14"/>
        <color theme="1"/>
        <rFont val="TH SarabunIT๙"/>
        <family val="2"/>
      </rPr>
      <t>"ปัดเศษ"</t>
    </r>
    <r>
      <rPr>
        <sz val="14"/>
        <color theme="1"/>
        <rFont val="TH SarabunIT๙"/>
        <family val="2"/>
      </rPr>
      <t xml:space="preserve"> ให้ตรงกับช่อง </t>
    </r>
    <r>
      <rPr>
        <b/>
        <sz val="14"/>
        <color theme="1"/>
        <rFont val="TH SarabunIT๙"/>
        <family val="2"/>
      </rPr>
      <t>"จำนวนเงิน ที่ได้เลื่อน"</t>
    </r>
    <r>
      <rPr>
        <sz val="14"/>
        <color theme="1"/>
        <rFont val="TH SarabunIT๙"/>
        <family val="2"/>
      </rPr>
      <t xml:space="preserve"> ด้วย เพื่อดูวงเงินคงเหลือ</t>
    </r>
    <r>
      <rPr>
        <b/>
        <sz val="14"/>
        <color theme="1"/>
        <rFont val="TH SarabunIT๙"/>
        <family val="2"/>
      </rPr>
      <t xml:space="preserve"> </t>
    </r>
  </si>
  <si>
    <r>
      <t xml:space="preserve">ในช่อง </t>
    </r>
    <r>
      <rPr>
        <b/>
        <sz val="14"/>
        <color theme="1"/>
        <rFont val="TH SarabunIT๙"/>
        <family val="2"/>
      </rPr>
      <t>"วงเงินคงเหลือ"</t>
    </r>
    <r>
      <rPr>
        <sz val="14"/>
        <color theme="1"/>
        <rFont val="TH SarabunIT๙"/>
        <family val="2"/>
      </rPr>
      <t xml:space="preserve"> หรือ</t>
    </r>
    <r>
      <rPr>
        <b/>
        <sz val="14"/>
        <color theme="1"/>
        <rFont val="TH SarabunIT๙"/>
        <family val="2"/>
      </rPr>
      <t>ช่องสีแดง ต้องไม่ติดลบ</t>
    </r>
  </si>
  <si>
    <t>ผช.พจง.พัสดุ</t>
  </si>
  <si>
    <t>คำนวนมาให้แล้ว</t>
  </si>
  <si>
    <t>** ต้องใส่ตัวเลขเอาเอง **</t>
  </si>
  <si>
    <t>ป.ตรี</t>
  </si>
  <si>
    <r>
      <t xml:space="preserve">กรณีเงินเพิ่มค่าครองชีพชั่วคราว (วุฒิ ปวส.) รวมค่าตอบแทน ไม่ถึง </t>
    </r>
    <r>
      <rPr>
        <b/>
        <sz val="14"/>
        <color theme="1"/>
        <rFont val="TH SarabunIT๙"/>
        <family val="2"/>
      </rPr>
      <t>13,285</t>
    </r>
    <r>
      <rPr>
        <sz val="14"/>
        <color theme="1"/>
        <rFont val="TH SarabunIT๙"/>
        <family val="2"/>
      </rPr>
      <t xml:space="preserve"> บาท วิธีคิดเหมือนตามลำดับที่ 6.</t>
    </r>
  </si>
  <si>
    <t>ส่วนวุฒิ ปวช. จะเหมือนกับตัวอย่างที่ 2. และ 8.</t>
  </si>
  <si>
    <r>
      <t xml:space="preserve">กรณีเงินเพิ่มค่าครองชีพชั่วคราว รวมค่าตอบแทน เกิน </t>
    </r>
    <r>
      <rPr>
        <b/>
        <sz val="14"/>
        <color theme="1"/>
        <rFont val="TH SarabunIT๙"/>
        <family val="2"/>
      </rPr>
      <t>13,285</t>
    </r>
    <r>
      <rPr>
        <sz val="14"/>
        <color theme="1"/>
        <rFont val="TH SarabunIT๙"/>
        <family val="2"/>
      </rPr>
      <t xml:space="preserve"> บาท วิธีคิดเหมือนตามลำดับที่ 1, 4. ,5. และ 7.</t>
    </r>
  </si>
  <si>
    <t>กรณีพนักงานจ้างตามภารกิจ วุฒิ ปริญญาตรี  วิธีคิดเหมือนตามลำดับที่ 3.</t>
  </si>
  <si>
    <t>ผช.นักวิชาการเงินและบัญชี</t>
  </si>
  <si>
    <t>หลักเกณฑ์การเลื่อนค่าตอบแทนประจำปี ตามข้อ 29 แห่งประกาศ ก.อบต. เรื่อง มาตรฐานทั่วไปเกี่ยวกับพนักงานจ้าง (ฉบับที่ 3)</t>
  </si>
  <si>
    <r>
      <t>2. เลื่อนค่าตอบแทนพนักงานจ้างมีผลการปฏิบัติงานไม่ต่ำกว่า</t>
    </r>
    <r>
      <rPr>
        <b/>
        <sz val="14"/>
        <color theme="1"/>
        <rFont val="TH SarabunIT๙"/>
        <family val="2"/>
      </rPr>
      <t>ระดับดี</t>
    </r>
    <r>
      <rPr>
        <sz val="14"/>
        <color theme="1"/>
        <rFont val="TH SarabunIT๙"/>
        <family val="2"/>
      </rPr>
      <t xml:space="preserve"> ได้</t>
    </r>
    <r>
      <rPr>
        <b/>
        <sz val="14"/>
        <color theme="1"/>
        <rFont val="TH SarabunIT๙"/>
        <family val="2"/>
      </rPr>
      <t xml:space="preserve">ไม่เกินร้อยละ 6 </t>
    </r>
    <r>
      <rPr>
        <sz val="14"/>
        <color theme="1"/>
        <rFont val="TH SarabunIT๙"/>
        <family val="2"/>
      </rPr>
      <t>ของฐานค่าตอบแทน ตามผลปฏิบัติงาน   (ทั้งนี้ ควบคุมวงเงินงบประมาณการเลื่อนค่าตอบแทนในวงเงิน</t>
    </r>
    <r>
      <rPr>
        <b/>
        <sz val="14"/>
        <color theme="1"/>
        <rFont val="TH SarabunIT๙"/>
        <family val="2"/>
      </rPr>
      <t/>
    </r>
  </si>
  <si>
    <r>
      <t xml:space="preserve">    ไม่เกินร้อยละ 4 ของอัตราค่าตอบแทนพนักงานจ้าง </t>
    </r>
    <r>
      <rPr>
        <b/>
        <sz val="14"/>
        <color theme="1"/>
        <rFont val="TH SarabunIT๙"/>
        <family val="2"/>
      </rPr>
      <t>ณ วันที่ 1 กันยายน)</t>
    </r>
  </si>
  <si>
    <t>อ่านก่อนทำ</t>
  </si>
  <si>
    <t>2. ใส่ระดับการประเมิน และคะแนนการประเมิน ของพนักงานจ้างแต่ละคน</t>
  </si>
  <si>
    <t>3. ใส่ตัวเลขร้อยละที่ได้เลื่อนขั้นเงินเดือน ตามประกาศ ก.อบต. เรื่อง มาตรฐานทั่วไปเกี่ยวกับพนักงานจ้าง (ฉบับที่ 3) ข้อ 29</t>
  </si>
  <si>
    <t>4. จำนวนเงินที่ได้เลื่อนค่าตอบแทน (คำนวนมาให้แล้ว)</t>
  </si>
  <si>
    <t>5. ต้องปัดเศษให้เป็นจำนวนเต็มสิบ</t>
  </si>
  <si>
    <r>
      <t xml:space="preserve">6.1 หรือช่องสีแดง ตัวเลขต้องไม่ติดลบ  </t>
    </r>
    <r>
      <rPr>
        <b/>
        <sz val="16"/>
        <color theme="1"/>
        <rFont val="TH SarabunIT๙"/>
        <family val="2"/>
      </rPr>
      <t>** กรณีตัวเลขในช่องสีแดงติดลบ ให้ไปแก้ไขตามข้อ 3. **</t>
    </r>
  </si>
  <si>
    <t>6. จำนวนเงินที่ได้เลื่อนค่าตอบแทนของพนักงานจ้างทุกคน ต้องไม่เงินวงเงินร้อยละ 4 ของอัตราค่าตอบแทนพนักงานจ้าง ณ 1 กันยายน 2560</t>
  </si>
  <si>
    <t>7. คือจำนวนเงินที่พนักงานจ้างได้รับการเลื่อนค่าตอบแทน ณ 1 ตุลาคม 2560</t>
  </si>
  <si>
    <t>8. เงินเพิ่มค่าครองชีพชั่วคราว และค่าตอบแทน ณ 1 ตุลาคม 2560</t>
  </si>
  <si>
    <t>9. อัตราค่าตอบแทนขั้นสูง ตามบัญชีอัตราค่าตอบแทนพนักงานจ้าง</t>
  </si>
  <si>
    <t>ประกาศ ก.อบต. เรื่อง มาตรฐานทั่วไปเกี่ยวกับพนักงานจ้าง (ฉบับที่ 4)</t>
  </si>
  <si>
    <t>10. - 11. เป็นคำอธิบายต่าง ๆ</t>
  </si>
  <si>
    <t>สำหรับลำดับที่ 7. ได้ปรับปรุงตำแหน่งเป็นผู้ช่วยนายช่างโยธา  ที่มีวุฒิ ปวช.</t>
  </si>
  <si>
    <t xml:space="preserve">1. ใส่รายละเอีนดต่าง ๆ ในช่องสีขาว เช่น ชื่อ - สกุล ตำแหน่ง วุฒิการศึกษา ค่าตอบแทนปัจจุบัน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</si>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</sst>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"/>
    <numFmt numFmtId="188" formatCode="0.0"/>
  </numFmts>
  <fonts count="11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b/>
      <u/>
      <sz val="14"/>
      <color theme="1"/>
      <name val="TH SarabunIT๙"/>
      <family val="2"/>
    </font>
    <font>
      <sz val="14"/>
      <name val="TH SarabunIT๙"/>
      <family val="2"/>
    </font>
    <font>
      <sz val="14"/>
      <color indexed="8"/>
      <name val="TH SarabunIT๙"/>
      <family val="2"/>
    </font>
    <font>
      <b/>
      <sz val="14"/>
      <name val="TH SarabunIT๙"/>
      <family val="2"/>
    </font>
    <font>
      <sz val="12"/>
      <color theme="1"/>
      <name val="TH SarabunIT๙"/>
      <family val="2"/>
    </font>
    <font>
      <b/>
      <u/>
      <sz val="16"/>
      <color theme="1"/>
      <name val="TH SarabunIT๙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87" fontId="1" fillId="0" borderId="1" xfId="0" applyNumberFormat="1" applyFont="1" applyFill="1" applyBorder="1" applyAlignment="1">
      <alignment horizontal="center"/>
    </xf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Fill="1" applyBorder="1"/>
    <xf numFmtId="188" fontId="1" fillId="0" borderId="1" xfId="0" applyNumberFormat="1" applyFont="1" applyBorder="1" applyAlignment="1">
      <alignment horizontal="center"/>
    </xf>
    <xf numFmtId="3" fontId="4" fillId="2" borderId="1" xfId="0" applyNumberFormat="1" applyFont="1" applyFill="1" applyBorder="1"/>
    <xf numFmtId="0" fontId="1" fillId="0" borderId="0" xfId="0" applyFont="1" applyBorder="1"/>
    <xf numFmtId="0" fontId="1" fillId="0" borderId="0" xfId="0" applyFont="1" applyBorder="1" applyAlignment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3" fontId="1" fillId="4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3" fontId="4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4" fontId="4" fillId="5" borderId="1" xfId="0" applyNumberFormat="1" applyFont="1" applyFill="1" applyBorder="1"/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3" fontId="1" fillId="7" borderId="1" xfId="0" applyNumberFormat="1" applyFont="1" applyFill="1" applyBorder="1" applyAlignment="1">
      <alignment horizontal="center"/>
    </xf>
    <xf numFmtId="0" fontId="1" fillId="7" borderId="1" xfId="0" applyFont="1" applyFill="1" applyBorder="1"/>
    <xf numFmtId="3" fontId="1" fillId="3" borderId="1" xfId="0" applyNumberFormat="1" applyFont="1" applyFill="1" applyBorder="1" applyAlignment="1">
      <alignment horizontal="center"/>
    </xf>
    <xf numFmtId="3" fontId="1" fillId="8" borderId="1" xfId="0" applyNumberFormat="1" applyFont="1" applyFill="1" applyBorder="1" applyAlignment="1">
      <alignment horizontal="center"/>
    </xf>
    <xf numFmtId="0" fontId="1" fillId="8" borderId="1" xfId="0" applyFont="1" applyFill="1" applyBorder="1"/>
    <xf numFmtId="0" fontId="6" fillId="0" borderId="0" xfId="0" applyFont="1" applyAlignment="1">
      <alignment horizontal="center"/>
    </xf>
    <xf numFmtId="3" fontId="7" fillId="3" borderId="1" xfId="0" applyNumberFormat="1" applyFont="1" applyFill="1" applyBorder="1" applyAlignment="1">
      <alignment horizontal="center"/>
    </xf>
    <xf numFmtId="4" fontId="8" fillId="5" borderId="1" xfId="0" applyNumberFormat="1" applyFont="1" applyFill="1" applyBorder="1" applyAlignment="1">
      <alignment horizontal="center"/>
    </xf>
    <xf numFmtId="0" fontId="6" fillId="0" borderId="1" xfId="0" applyFont="1" applyBorder="1"/>
    <xf numFmtId="0" fontId="6" fillId="6" borderId="1" xfId="0" applyFont="1" applyFill="1" applyBorder="1"/>
    <xf numFmtId="0" fontId="6" fillId="4" borderId="1" xfId="0" applyFont="1" applyFill="1" applyBorder="1"/>
    <xf numFmtId="0" fontId="1" fillId="0" borderId="0" xfId="0" applyFont="1" applyAlignment="1"/>
    <xf numFmtId="0" fontId="6" fillId="0" borderId="0" xfId="0" applyFont="1" applyAlignment="1"/>
    <xf numFmtId="187" fontId="1" fillId="0" borderId="0" xfId="0" applyNumberFormat="1" applyFont="1"/>
    <xf numFmtId="0" fontId="1" fillId="0" borderId="1" xfId="0" applyFont="1" applyFill="1" applyBorder="1" applyAlignment="1">
      <alignment horizontal="center"/>
    </xf>
    <xf numFmtId="3" fontId="4" fillId="6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0" xfId="0" applyFont="1" applyFill="1" applyBorder="1"/>
    <xf numFmtId="0" fontId="9" fillId="0" borderId="1" xfId="0" applyFont="1" applyFill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0" borderId="1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87" fontId="4" fillId="0" borderId="8" xfId="0" applyNumberFormat="1" applyFont="1" applyFill="1" applyBorder="1" applyAlignment="1">
      <alignment horizontal="center"/>
    </xf>
    <xf numFmtId="187" fontId="4" fillId="0" borderId="10" xfId="0" applyNumberFormat="1" applyFont="1" applyFill="1" applyBorder="1" applyAlignment="1">
      <alignment horizontal="center"/>
    </xf>
    <xf numFmtId="187" fontId="4" fillId="0" borderId="9" xfId="0" applyNumberFormat="1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7" xfId="0" applyNumberFormat="1" applyFont="1" applyBorder="1" applyAlignment="1">
      <alignment horizontal="center" vertical="center"/>
    </xf>
    <xf numFmtId="187" fontId="4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12" Type="http://schemas.openxmlformats.org/officeDocument/2006/relationships/image" Target="../media/image12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47625</xdr:rowOff>
    </xdr:from>
    <xdr:to>
      <xdr:col>12</xdr:col>
      <xdr:colOff>571500</xdr:colOff>
      <xdr:row>19</xdr:row>
      <xdr:rowOff>117308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19150"/>
          <a:ext cx="8801100" cy="41844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171450</xdr:rowOff>
    </xdr:from>
    <xdr:to>
      <xdr:col>12</xdr:col>
      <xdr:colOff>609600</xdr:colOff>
      <xdr:row>47</xdr:row>
      <xdr:rowOff>106827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15175"/>
          <a:ext cx="8839200" cy="507887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47625</xdr:rowOff>
    </xdr:from>
    <xdr:to>
      <xdr:col>12</xdr:col>
      <xdr:colOff>600075</xdr:colOff>
      <xdr:row>69</xdr:row>
      <xdr:rowOff>183135</xdr:rowOff>
    </xdr:to>
    <xdr:pic>
      <xdr:nvPicPr>
        <xdr:cNvPr id="4" name="รูปภาพ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677900"/>
          <a:ext cx="8829675" cy="42503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</xdr:row>
      <xdr:rowOff>98072</xdr:rowOff>
    </xdr:from>
    <xdr:to>
      <xdr:col>12</xdr:col>
      <xdr:colOff>581025</xdr:colOff>
      <xdr:row>99</xdr:row>
      <xdr:rowOff>168980</xdr:rowOff>
    </xdr:to>
    <xdr:pic>
      <xdr:nvPicPr>
        <xdr:cNvPr id="5" name="รูปภาพ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900547"/>
          <a:ext cx="8810625" cy="57287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1</xdr:rowOff>
    </xdr:from>
    <xdr:to>
      <xdr:col>12</xdr:col>
      <xdr:colOff>571500</xdr:colOff>
      <xdr:row>124</xdr:row>
      <xdr:rowOff>212652</xdr:rowOff>
    </xdr:to>
    <xdr:pic>
      <xdr:nvPicPr>
        <xdr:cNvPr id="6" name="รูปภาพ 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231851"/>
          <a:ext cx="8801100" cy="5870501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127</xdr:row>
      <xdr:rowOff>69835</xdr:rowOff>
    </xdr:from>
    <xdr:to>
      <xdr:col>12</xdr:col>
      <xdr:colOff>657225</xdr:colOff>
      <xdr:row>146</xdr:row>
      <xdr:rowOff>218642</xdr:rowOff>
    </xdr:to>
    <xdr:pic>
      <xdr:nvPicPr>
        <xdr:cNvPr id="7" name="รูปภาพ 6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32731060"/>
          <a:ext cx="8877300" cy="50351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154</xdr:row>
      <xdr:rowOff>47625</xdr:rowOff>
    </xdr:from>
    <xdr:to>
      <xdr:col>12</xdr:col>
      <xdr:colOff>533400</xdr:colOff>
      <xdr:row>170</xdr:row>
      <xdr:rowOff>113133</xdr:rowOff>
    </xdr:to>
    <xdr:pic>
      <xdr:nvPicPr>
        <xdr:cNvPr id="8" name="รูปภาพ 7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652575"/>
          <a:ext cx="8763000" cy="41803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176</xdr:row>
      <xdr:rowOff>211193</xdr:rowOff>
    </xdr:from>
    <xdr:to>
      <xdr:col>12</xdr:col>
      <xdr:colOff>628650</xdr:colOff>
      <xdr:row>197</xdr:row>
      <xdr:rowOff>95411</xdr:rowOff>
    </xdr:to>
    <xdr:pic>
      <xdr:nvPicPr>
        <xdr:cNvPr id="9" name="รูปภาพ 8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5473993"/>
          <a:ext cx="8858250" cy="5284893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202</xdr:row>
      <xdr:rowOff>123825</xdr:rowOff>
    </xdr:from>
    <xdr:to>
      <xdr:col>12</xdr:col>
      <xdr:colOff>555004</xdr:colOff>
      <xdr:row>219</xdr:row>
      <xdr:rowOff>115562</xdr:rowOff>
    </xdr:to>
    <xdr:pic>
      <xdr:nvPicPr>
        <xdr:cNvPr id="10" name="รูปภาพ 9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2073175"/>
          <a:ext cx="8775079" cy="4363712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228</xdr:row>
      <xdr:rowOff>12306</xdr:rowOff>
    </xdr:from>
    <xdr:to>
      <xdr:col>12</xdr:col>
      <xdr:colOff>561975</xdr:colOff>
      <xdr:row>245</xdr:row>
      <xdr:rowOff>181566</xdr:rowOff>
    </xdr:to>
    <xdr:pic>
      <xdr:nvPicPr>
        <xdr:cNvPr id="11" name="รูปภาพ 10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8648206"/>
          <a:ext cx="8782050" cy="454123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252</xdr:row>
      <xdr:rowOff>159734</xdr:rowOff>
    </xdr:from>
    <xdr:to>
      <xdr:col>12</xdr:col>
      <xdr:colOff>590550</xdr:colOff>
      <xdr:row>270</xdr:row>
      <xdr:rowOff>28861</xdr:rowOff>
    </xdr:to>
    <xdr:pic>
      <xdr:nvPicPr>
        <xdr:cNvPr id="12" name="รูปภาพ 1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967834"/>
          <a:ext cx="8820150" cy="449827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277</xdr:row>
      <xdr:rowOff>101925</xdr:rowOff>
    </xdr:from>
    <xdr:to>
      <xdr:col>12</xdr:col>
      <xdr:colOff>638175</xdr:colOff>
      <xdr:row>298</xdr:row>
      <xdr:rowOff>684</xdr:rowOff>
    </xdr:to>
    <xdr:pic>
      <xdr:nvPicPr>
        <xdr:cNvPr id="13" name="รูปภาพ 12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339400"/>
          <a:ext cx="8867775" cy="52994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6"/>
  <sheetViews>
    <sheetView workbookViewId="0">
      <selection activeCell="A3" sqref="A3"/>
    </sheetView>
  </sheetViews>
  <sheetFormatPr defaultRowHeight="14.25" x14ac:dyDescent="0.2"/>
  <sheetData>
    <row r="1" spans="1:21" ht="20.25" x14ac:dyDescent="0.3">
      <c r="A1" s="57" t="s">
        <v>70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7"/>
      <c r="O1" s="7"/>
      <c r="P1" s="7"/>
      <c r="Q1" s="7"/>
      <c r="R1" s="7"/>
      <c r="S1" s="7"/>
      <c r="T1" s="7"/>
      <c r="U1" s="7"/>
    </row>
    <row r="2" spans="1:21" ht="20.25" x14ac:dyDescent="0.3">
      <c r="A2" s="7"/>
      <c r="B2" s="55" t="s">
        <v>83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7"/>
      <c r="O2" s="7"/>
      <c r="P2" s="7"/>
      <c r="Q2" s="7"/>
      <c r="R2" s="7"/>
      <c r="S2" s="7"/>
      <c r="T2" s="7"/>
      <c r="U2" s="7"/>
    </row>
    <row r="3" spans="1:21" ht="20.25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ht="20.25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20.25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</row>
    <row r="6" spans="1:21" ht="20.25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0.25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</row>
    <row r="8" spans="1:21" ht="20.25" x14ac:dyDescent="0.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ht="20.25" x14ac:dyDescent="0.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</row>
    <row r="10" spans="1:21" ht="20.25" x14ac:dyDescent="0.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ht="20.25" x14ac:dyDescent="0.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1" ht="20.25" x14ac:dyDescent="0.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1" ht="20.25" x14ac:dyDescent="0.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  <row r="14" spans="1:21" ht="20.25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</row>
    <row r="15" spans="1:21" ht="20.25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</row>
    <row r="16" spans="1:21" ht="20.25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</row>
    <row r="17" spans="1:21" ht="20.25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</row>
    <row r="18" spans="1:21" ht="20.25" x14ac:dyDescent="0.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</row>
    <row r="19" spans="1:21" ht="20.25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</row>
    <row r="20" spans="1:21" ht="20.25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</row>
    <row r="21" spans="1:21" ht="20.25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</row>
    <row r="22" spans="1:21" ht="20.25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</row>
    <row r="23" spans="1:21" ht="20.25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</row>
    <row r="24" spans="1:21" ht="20.25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</row>
    <row r="25" spans="1:21" ht="20.25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</row>
    <row r="26" spans="1:21" ht="20.25" x14ac:dyDescent="0.3">
      <c r="A26" s="7"/>
      <c r="B26" s="55" t="s">
        <v>71</v>
      </c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7"/>
      <c r="O26" s="7"/>
      <c r="P26" s="7"/>
      <c r="Q26" s="7"/>
      <c r="R26" s="7"/>
      <c r="S26" s="7"/>
      <c r="T26" s="7"/>
      <c r="U26" s="7"/>
    </row>
    <row r="27" spans="1:21" ht="20.25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</row>
    <row r="28" spans="1:21" ht="20.25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</row>
    <row r="29" spans="1:21" ht="20.25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</row>
    <row r="30" spans="1:21" ht="20.25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</row>
    <row r="31" spans="1:21" ht="20.25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</row>
    <row r="32" spans="1:21" ht="20.25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</row>
    <row r="33" spans="1:21" ht="20.25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</row>
    <row r="34" spans="1:21" ht="20.25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</row>
    <row r="35" spans="1:21" ht="20.25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</row>
    <row r="36" spans="1:21" ht="20.25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</row>
    <row r="37" spans="1:21" ht="20.25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</row>
    <row r="38" spans="1:21" ht="20.25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</row>
    <row r="39" spans="1:21" ht="20.25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</row>
    <row r="40" spans="1:21" ht="20.25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</row>
    <row r="41" spans="1:21" ht="20.25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</row>
    <row r="42" spans="1:21" ht="20.25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</row>
    <row r="43" spans="1:21" ht="20.25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</row>
    <row r="44" spans="1:21" ht="20.25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</row>
    <row r="45" spans="1:21" ht="20.25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</row>
    <row r="46" spans="1:21" ht="20.25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</row>
    <row r="47" spans="1:21" ht="20.25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</row>
    <row r="48" spans="1:21" ht="20.25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</row>
    <row r="49" spans="1:21" ht="20.25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</row>
    <row r="50" spans="1:21" ht="20.25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</row>
    <row r="51" spans="1:21" ht="20.25" x14ac:dyDescent="0.3">
      <c r="A51" s="7"/>
      <c r="B51" s="55" t="s">
        <v>72</v>
      </c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7"/>
      <c r="O51" s="7"/>
      <c r="P51" s="7"/>
      <c r="Q51" s="7"/>
      <c r="R51" s="7"/>
      <c r="S51" s="7"/>
      <c r="T51" s="7"/>
      <c r="U51" s="7"/>
    </row>
    <row r="52" spans="1:21" ht="20.25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</row>
    <row r="53" spans="1:21" ht="20.25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</row>
    <row r="54" spans="1:21" ht="20.25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</row>
    <row r="55" spans="1:21" ht="20.25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</row>
    <row r="56" spans="1:21" ht="20.25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</row>
    <row r="57" spans="1:21" ht="20.25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</row>
    <row r="58" spans="1:21" ht="20.25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</row>
    <row r="59" spans="1:21" ht="20.25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</row>
    <row r="60" spans="1:21" ht="20.25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</row>
    <row r="61" spans="1:21" ht="20.25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</row>
    <row r="62" spans="1:21" ht="20.25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</row>
    <row r="63" spans="1:21" ht="20.25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</row>
    <row r="64" spans="1:21" ht="20.25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</row>
    <row r="65" spans="1:21" ht="20.25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</row>
    <row r="66" spans="1:21" ht="20.25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</row>
    <row r="67" spans="1:21" ht="20.25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</row>
    <row r="68" spans="1:21" ht="20.25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</row>
    <row r="69" spans="1:21" ht="20.25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</row>
    <row r="70" spans="1:21" ht="20.25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</row>
    <row r="71" spans="1:21" ht="20.25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</row>
    <row r="72" spans="1:21" ht="20.25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</row>
    <row r="73" spans="1:21" ht="20.25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</row>
    <row r="74" spans="1:21" ht="20.25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</row>
    <row r="75" spans="1:21" ht="20.25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</row>
    <row r="76" spans="1:21" ht="20.25" x14ac:dyDescent="0.3">
      <c r="A76" s="7"/>
      <c r="B76" s="55" t="s">
        <v>73</v>
      </c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7"/>
      <c r="O76" s="7"/>
      <c r="P76" s="7"/>
      <c r="Q76" s="7"/>
      <c r="R76" s="7"/>
      <c r="S76" s="7"/>
      <c r="T76" s="7"/>
      <c r="U76" s="7"/>
    </row>
    <row r="77" spans="1:21" ht="20.25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</row>
    <row r="78" spans="1:21" ht="20.25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</row>
    <row r="79" spans="1:21" ht="20.25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</row>
    <row r="80" spans="1:21" ht="20.25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</row>
    <row r="81" spans="1:21" ht="20.25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</row>
    <row r="82" spans="1:21" ht="20.25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</row>
    <row r="83" spans="1:21" ht="20.25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</row>
    <row r="84" spans="1:21" ht="20.25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</row>
    <row r="85" spans="1:21" ht="20.25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</row>
    <row r="86" spans="1:21" ht="20.25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</row>
    <row r="87" spans="1:21" ht="20.25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</row>
    <row r="88" spans="1:21" ht="20.25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</row>
    <row r="89" spans="1:21" ht="20.25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</row>
    <row r="90" spans="1:21" ht="20.25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</row>
    <row r="91" spans="1:21" ht="20.25" x14ac:dyDescent="0.3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</row>
    <row r="92" spans="1:21" ht="20.25" x14ac:dyDescent="0.3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</row>
    <row r="93" spans="1:21" ht="20.25" x14ac:dyDescent="0.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</row>
    <row r="94" spans="1:21" ht="20.25" x14ac:dyDescent="0.3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</row>
    <row r="95" spans="1:21" ht="20.25" x14ac:dyDescent="0.3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</row>
    <row r="96" spans="1:21" ht="20.25" x14ac:dyDescent="0.3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</row>
    <row r="97" spans="1:21" ht="20.25" x14ac:dyDescent="0.3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</row>
    <row r="98" spans="1:21" ht="20.25" x14ac:dyDescent="0.3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</row>
    <row r="99" spans="1:21" ht="20.25" x14ac:dyDescent="0.3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</row>
    <row r="100" spans="1:21" ht="20.25" x14ac:dyDescent="0.3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</row>
    <row r="101" spans="1:21" ht="20.25" x14ac:dyDescent="0.3">
      <c r="A101" s="7"/>
      <c r="B101" s="55" t="s">
        <v>74</v>
      </c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7"/>
      <c r="O101" s="7"/>
      <c r="P101" s="7"/>
      <c r="Q101" s="7"/>
      <c r="R101" s="7"/>
      <c r="S101" s="7"/>
      <c r="T101" s="7"/>
      <c r="U101" s="7"/>
    </row>
    <row r="102" spans="1:21" ht="20.25" x14ac:dyDescent="0.3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</row>
    <row r="103" spans="1:21" ht="20.25" x14ac:dyDescent="0.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</row>
    <row r="104" spans="1:21" ht="20.25" x14ac:dyDescent="0.3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</row>
    <row r="105" spans="1:21" ht="20.25" x14ac:dyDescent="0.3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</row>
    <row r="106" spans="1:21" ht="20.25" x14ac:dyDescent="0.3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</row>
    <row r="107" spans="1:21" ht="20.25" x14ac:dyDescent="0.3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</row>
    <row r="108" spans="1:21" ht="20.25" x14ac:dyDescent="0.3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</row>
    <row r="109" spans="1:21" ht="20.25" x14ac:dyDescent="0.3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</row>
    <row r="110" spans="1:21" ht="20.25" x14ac:dyDescent="0.3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</row>
    <row r="111" spans="1:21" ht="20.25" x14ac:dyDescent="0.3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</row>
    <row r="112" spans="1:21" ht="20.25" x14ac:dyDescent="0.3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</row>
    <row r="113" spans="1:21" ht="20.25" x14ac:dyDescent="0.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</row>
    <row r="114" spans="1:21" ht="20.25" x14ac:dyDescent="0.3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</row>
    <row r="115" spans="1:21" ht="20.25" x14ac:dyDescent="0.3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</row>
    <row r="116" spans="1:21" ht="20.25" x14ac:dyDescent="0.3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</row>
    <row r="117" spans="1:21" ht="20.25" x14ac:dyDescent="0.3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</row>
    <row r="118" spans="1:21" ht="20.25" x14ac:dyDescent="0.3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</row>
    <row r="119" spans="1:21" ht="20.25" x14ac:dyDescent="0.3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</row>
    <row r="120" spans="1:21" ht="20.25" x14ac:dyDescent="0.3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</row>
    <row r="121" spans="1:21" ht="20.25" x14ac:dyDescent="0.3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</row>
    <row r="122" spans="1:21" ht="20.25" x14ac:dyDescent="0.3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</row>
    <row r="123" spans="1:21" ht="20.25" x14ac:dyDescent="0.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</row>
    <row r="124" spans="1:21" ht="20.25" x14ac:dyDescent="0.3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</row>
    <row r="125" spans="1:21" ht="20.25" x14ac:dyDescent="0.3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</row>
    <row r="126" spans="1:21" ht="20.25" x14ac:dyDescent="0.3">
      <c r="A126" s="7"/>
      <c r="B126" s="56" t="s">
        <v>76</v>
      </c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6"/>
      <c r="N126" s="7"/>
      <c r="O126" s="7"/>
      <c r="P126" s="7"/>
      <c r="Q126" s="7"/>
      <c r="R126" s="7"/>
      <c r="S126" s="7"/>
      <c r="T126" s="7"/>
      <c r="U126" s="7"/>
    </row>
    <row r="127" spans="1:21" ht="20.25" x14ac:dyDescent="0.3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</row>
    <row r="128" spans="1:21" ht="20.25" x14ac:dyDescent="0.3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</row>
    <row r="129" spans="1:21" ht="20.25" x14ac:dyDescent="0.3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</row>
    <row r="130" spans="1:21" ht="20.25" x14ac:dyDescent="0.3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</row>
    <row r="131" spans="1:21" ht="20.25" x14ac:dyDescent="0.3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</row>
    <row r="132" spans="1:21" ht="20.25" x14ac:dyDescent="0.3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</row>
    <row r="133" spans="1:21" ht="20.25" x14ac:dyDescent="0.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</row>
    <row r="134" spans="1:21" ht="20.25" x14ac:dyDescent="0.3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</row>
    <row r="135" spans="1:21" ht="20.25" x14ac:dyDescent="0.3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</row>
    <row r="136" spans="1:21" ht="20.25" x14ac:dyDescent="0.3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</row>
    <row r="137" spans="1:21" ht="20.25" x14ac:dyDescent="0.3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</row>
    <row r="138" spans="1:21" ht="20.25" x14ac:dyDescent="0.3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</row>
    <row r="139" spans="1:21" ht="20.25" x14ac:dyDescent="0.3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</row>
    <row r="140" spans="1:21" ht="20.25" x14ac:dyDescent="0.3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</row>
    <row r="141" spans="1:21" ht="20.25" x14ac:dyDescent="0.3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</row>
    <row r="142" spans="1:21" ht="20.25" x14ac:dyDescent="0.3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</row>
    <row r="143" spans="1:21" ht="20.25" x14ac:dyDescent="0.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</row>
    <row r="144" spans="1:21" ht="20.25" x14ac:dyDescent="0.3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</row>
    <row r="145" spans="1:21" ht="20.25" x14ac:dyDescent="0.3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</row>
    <row r="146" spans="1:21" ht="20.25" x14ac:dyDescent="0.3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</row>
    <row r="147" spans="1:21" ht="20.25" x14ac:dyDescent="0.3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</row>
    <row r="148" spans="1:21" ht="20.25" x14ac:dyDescent="0.3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</row>
    <row r="149" spans="1:21" ht="20.25" x14ac:dyDescent="0.3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</row>
    <row r="150" spans="1:21" ht="20.25" x14ac:dyDescent="0.3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</row>
    <row r="151" spans="1:21" ht="20.25" x14ac:dyDescent="0.3">
      <c r="A151" s="7"/>
      <c r="B151" s="55" t="s">
        <v>75</v>
      </c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7"/>
      <c r="O151" s="7"/>
      <c r="P151" s="7"/>
      <c r="Q151" s="7"/>
      <c r="R151" s="7"/>
      <c r="S151" s="7"/>
      <c r="T151" s="7"/>
      <c r="U151" s="7"/>
    </row>
    <row r="152" spans="1:21" ht="20.25" x14ac:dyDescent="0.3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</row>
    <row r="153" spans="1:21" ht="20.25" x14ac:dyDescent="0.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</row>
    <row r="154" spans="1:21" ht="20.25" x14ac:dyDescent="0.3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</row>
    <row r="155" spans="1:21" ht="20.25" x14ac:dyDescent="0.3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</row>
    <row r="156" spans="1:21" ht="20.25" x14ac:dyDescent="0.3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</row>
    <row r="157" spans="1:21" ht="20.25" x14ac:dyDescent="0.3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</row>
    <row r="158" spans="1:21" ht="20.25" x14ac:dyDescent="0.3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</row>
    <row r="159" spans="1:21" ht="20.25" x14ac:dyDescent="0.3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</row>
    <row r="160" spans="1:21" ht="20.25" x14ac:dyDescent="0.3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</row>
    <row r="161" spans="1:21" ht="20.25" x14ac:dyDescent="0.3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</row>
    <row r="162" spans="1:21" ht="20.25" x14ac:dyDescent="0.3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</row>
    <row r="163" spans="1:21" ht="20.25" x14ac:dyDescent="0.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</row>
    <row r="164" spans="1:21" ht="20.25" x14ac:dyDescent="0.3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</row>
    <row r="165" spans="1:21" ht="20.25" x14ac:dyDescent="0.3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</row>
    <row r="166" spans="1:21" ht="20.25" x14ac:dyDescent="0.3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</row>
    <row r="167" spans="1:21" ht="20.25" x14ac:dyDescent="0.3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</row>
    <row r="168" spans="1:21" ht="20.25" x14ac:dyDescent="0.3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</row>
    <row r="169" spans="1:21" ht="20.25" x14ac:dyDescent="0.3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</row>
    <row r="170" spans="1:21" ht="20.25" x14ac:dyDescent="0.3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</row>
    <row r="171" spans="1:21" ht="20.25" x14ac:dyDescent="0.3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</row>
    <row r="172" spans="1:21" ht="20.25" x14ac:dyDescent="0.3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</row>
    <row r="173" spans="1:21" ht="20.25" x14ac:dyDescent="0.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</row>
    <row r="174" spans="1:21" ht="20.25" x14ac:dyDescent="0.3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</row>
    <row r="175" spans="1:21" ht="20.25" x14ac:dyDescent="0.3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</row>
    <row r="176" spans="1:21" ht="20.25" x14ac:dyDescent="0.3">
      <c r="A176" s="7"/>
      <c r="B176" s="55" t="s">
        <v>77</v>
      </c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7"/>
      <c r="O176" s="7"/>
      <c r="P176" s="7"/>
      <c r="Q176" s="7"/>
      <c r="R176" s="7"/>
      <c r="S176" s="7"/>
      <c r="T176" s="7"/>
      <c r="U176" s="7"/>
    </row>
    <row r="177" spans="1:21" ht="20.25" x14ac:dyDescent="0.3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</row>
    <row r="178" spans="1:21" ht="20.25" x14ac:dyDescent="0.3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</row>
    <row r="179" spans="1:21" ht="20.25" x14ac:dyDescent="0.3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</row>
    <row r="180" spans="1:21" ht="20.25" x14ac:dyDescent="0.3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</row>
    <row r="181" spans="1:21" ht="20.25" x14ac:dyDescent="0.3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</row>
    <row r="182" spans="1:21" ht="20.25" x14ac:dyDescent="0.3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</row>
    <row r="183" spans="1:21" ht="20.25" x14ac:dyDescent="0.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</row>
    <row r="184" spans="1:21" ht="20.25" x14ac:dyDescent="0.3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</row>
    <row r="185" spans="1:21" ht="20.25" x14ac:dyDescent="0.3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</row>
    <row r="186" spans="1:21" ht="20.25" x14ac:dyDescent="0.3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</row>
    <row r="187" spans="1:21" ht="20.25" x14ac:dyDescent="0.3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</row>
    <row r="188" spans="1:21" ht="20.25" x14ac:dyDescent="0.3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</row>
    <row r="189" spans="1:21" ht="20.25" x14ac:dyDescent="0.3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</row>
    <row r="190" spans="1:21" ht="20.25" x14ac:dyDescent="0.3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</row>
    <row r="191" spans="1:21" ht="20.25" x14ac:dyDescent="0.3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</row>
    <row r="192" spans="1:21" ht="20.25" x14ac:dyDescent="0.3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</row>
    <row r="193" spans="1:21" ht="20.25" x14ac:dyDescent="0.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</row>
    <row r="194" spans="1:21" ht="20.25" x14ac:dyDescent="0.3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</row>
    <row r="195" spans="1:21" ht="20.25" x14ac:dyDescent="0.3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</row>
    <row r="196" spans="1:21" ht="20.25" x14ac:dyDescent="0.3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</row>
    <row r="197" spans="1:21" ht="20.25" x14ac:dyDescent="0.3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</row>
    <row r="198" spans="1:21" ht="20.25" x14ac:dyDescent="0.3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</row>
    <row r="199" spans="1:21" ht="20.25" x14ac:dyDescent="0.3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</row>
    <row r="200" spans="1:21" ht="20.25" x14ac:dyDescent="0.3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</row>
    <row r="201" spans="1:21" ht="20.25" x14ac:dyDescent="0.3">
      <c r="A201" s="7"/>
      <c r="B201" s="55" t="s">
        <v>78</v>
      </c>
      <c r="C201" s="55"/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7"/>
      <c r="O201" s="7"/>
      <c r="P201" s="7"/>
      <c r="Q201" s="7"/>
      <c r="R201" s="7"/>
      <c r="S201" s="7"/>
      <c r="T201" s="7"/>
      <c r="U201" s="7"/>
    </row>
    <row r="202" spans="1:21" ht="20.25" x14ac:dyDescent="0.3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</row>
    <row r="203" spans="1:21" ht="20.25" x14ac:dyDescent="0.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</row>
    <row r="204" spans="1:21" ht="20.25" x14ac:dyDescent="0.3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</row>
    <row r="205" spans="1:21" ht="20.25" x14ac:dyDescent="0.3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</row>
    <row r="206" spans="1:21" ht="20.25" x14ac:dyDescent="0.3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</row>
    <row r="207" spans="1:21" ht="20.25" x14ac:dyDescent="0.3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</row>
    <row r="208" spans="1:21" ht="20.25" x14ac:dyDescent="0.3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</row>
    <row r="209" spans="1:21" ht="20.25" x14ac:dyDescent="0.3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</row>
    <row r="210" spans="1:21" ht="20.25" x14ac:dyDescent="0.3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</row>
    <row r="211" spans="1:21" ht="20.25" x14ac:dyDescent="0.3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</row>
    <row r="212" spans="1:21" ht="20.25" x14ac:dyDescent="0.3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</row>
    <row r="213" spans="1:21" ht="20.25" x14ac:dyDescent="0.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</row>
    <row r="214" spans="1:21" ht="20.25" x14ac:dyDescent="0.3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</row>
    <row r="215" spans="1:21" ht="20.25" x14ac:dyDescent="0.3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</row>
    <row r="216" spans="1:21" ht="20.25" x14ac:dyDescent="0.3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</row>
    <row r="217" spans="1:21" ht="20.25" x14ac:dyDescent="0.3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</row>
    <row r="218" spans="1:21" ht="20.25" x14ac:dyDescent="0.3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</row>
    <row r="219" spans="1:21" ht="20.25" x14ac:dyDescent="0.3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</row>
    <row r="220" spans="1:21" ht="20.25" x14ac:dyDescent="0.3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</row>
    <row r="221" spans="1:21" ht="20.25" x14ac:dyDescent="0.3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</row>
    <row r="222" spans="1:21" ht="20.25" x14ac:dyDescent="0.3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</row>
    <row r="223" spans="1:21" ht="20.25" x14ac:dyDescent="0.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</row>
    <row r="224" spans="1:21" ht="20.25" x14ac:dyDescent="0.3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</row>
    <row r="225" spans="1:21" ht="20.25" x14ac:dyDescent="0.3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</row>
    <row r="226" spans="1:21" ht="20.25" x14ac:dyDescent="0.3">
      <c r="A226" s="7"/>
      <c r="B226" s="55" t="s">
        <v>79</v>
      </c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7"/>
      <c r="O226" s="7"/>
      <c r="P226" s="7"/>
      <c r="Q226" s="7"/>
      <c r="R226" s="7"/>
      <c r="S226" s="7"/>
      <c r="T226" s="7"/>
      <c r="U226" s="7"/>
    </row>
    <row r="227" spans="1:21" ht="20.25" x14ac:dyDescent="0.3">
      <c r="A227" s="7"/>
      <c r="B227" s="55" t="s">
        <v>80</v>
      </c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7"/>
      <c r="O227" s="7"/>
      <c r="P227" s="7"/>
      <c r="Q227" s="7"/>
      <c r="R227" s="7"/>
      <c r="S227" s="7"/>
      <c r="T227" s="7"/>
      <c r="U227" s="7"/>
    </row>
    <row r="228" spans="1:21" ht="20.25" x14ac:dyDescent="0.3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</row>
    <row r="229" spans="1:21" ht="20.25" x14ac:dyDescent="0.3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</row>
    <row r="230" spans="1:21" ht="20.25" x14ac:dyDescent="0.3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</row>
    <row r="231" spans="1:21" ht="20.25" x14ac:dyDescent="0.3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</row>
    <row r="232" spans="1:21" ht="20.25" x14ac:dyDescent="0.3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</row>
    <row r="233" spans="1:21" ht="20.25" x14ac:dyDescent="0.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</row>
    <row r="234" spans="1:21" ht="20.25" x14ac:dyDescent="0.3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</row>
    <row r="235" spans="1:21" ht="20.25" x14ac:dyDescent="0.3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</row>
    <row r="236" spans="1:21" ht="20.25" x14ac:dyDescent="0.3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</row>
    <row r="237" spans="1:21" ht="20.25" x14ac:dyDescent="0.3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</row>
    <row r="238" spans="1:21" ht="20.25" x14ac:dyDescent="0.3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</row>
    <row r="239" spans="1:21" ht="20.25" x14ac:dyDescent="0.3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</row>
    <row r="240" spans="1:21" ht="20.25" x14ac:dyDescent="0.3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</row>
    <row r="241" spans="1:21" ht="20.25" x14ac:dyDescent="0.3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</row>
    <row r="242" spans="1:21" ht="20.25" x14ac:dyDescent="0.3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</row>
    <row r="243" spans="1:21" ht="20.25" x14ac:dyDescent="0.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</row>
    <row r="244" spans="1:21" ht="20.25" x14ac:dyDescent="0.3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</row>
    <row r="245" spans="1:21" ht="20.25" x14ac:dyDescent="0.3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</row>
    <row r="246" spans="1:21" ht="20.25" x14ac:dyDescent="0.3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</row>
    <row r="247" spans="1:21" ht="20.25" x14ac:dyDescent="0.3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</row>
    <row r="248" spans="1:21" ht="20.25" x14ac:dyDescent="0.3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</row>
    <row r="249" spans="1:21" ht="20.25" x14ac:dyDescent="0.3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</row>
    <row r="250" spans="1:21" ht="20.25" x14ac:dyDescent="0.3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</row>
    <row r="251" spans="1:21" ht="20.25" x14ac:dyDescent="0.3">
      <c r="A251" s="7"/>
      <c r="B251" s="55" t="s">
        <v>81</v>
      </c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7"/>
      <c r="O251" s="7"/>
      <c r="P251" s="7"/>
      <c r="Q251" s="7"/>
      <c r="R251" s="7"/>
      <c r="S251" s="7"/>
      <c r="T251" s="7"/>
      <c r="U251" s="7"/>
    </row>
    <row r="252" spans="1:21" ht="20.25" x14ac:dyDescent="0.3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</row>
    <row r="253" spans="1:21" ht="20.25" x14ac:dyDescent="0.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</row>
    <row r="254" spans="1:21" ht="20.25" x14ac:dyDescent="0.3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</row>
    <row r="255" spans="1:21" ht="20.25" x14ac:dyDescent="0.3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</row>
    <row r="256" spans="1:21" ht="20.25" x14ac:dyDescent="0.3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</row>
    <row r="257" spans="1:21" ht="20.25" x14ac:dyDescent="0.3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</row>
    <row r="258" spans="1:21" ht="20.25" x14ac:dyDescent="0.3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</row>
    <row r="259" spans="1:21" ht="20.25" x14ac:dyDescent="0.3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</row>
    <row r="260" spans="1:21" ht="20.25" x14ac:dyDescent="0.3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</row>
    <row r="261" spans="1:21" ht="20.25" x14ac:dyDescent="0.3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</row>
    <row r="262" spans="1:21" ht="20.25" x14ac:dyDescent="0.3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</row>
    <row r="263" spans="1:21" ht="20.25" x14ac:dyDescent="0.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</row>
    <row r="264" spans="1:21" ht="20.25" x14ac:dyDescent="0.3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</row>
    <row r="265" spans="1:21" ht="20.25" x14ac:dyDescent="0.3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</row>
    <row r="266" spans="1:21" ht="20.25" x14ac:dyDescent="0.3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</row>
    <row r="267" spans="1:21" ht="20.25" x14ac:dyDescent="0.3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</row>
    <row r="268" spans="1:21" ht="20.25" x14ac:dyDescent="0.3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</row>
    <row r="269" spans="1:21" ht="20.25" x14ac:dyDescent="0.3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</row>
    <row r="270" spans="1:21" ht="20.25" x14ac:dyDescent="0.3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</row>
    <row r="271" spans="1:21" ht="20.25" x14ac:dyDescent="0.3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</row>
    <row r="272" spans="1:21" ht="20.25" x14ac:dyDescent="0.3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</row>
    <row r="273" spans="1:21" ht="20.25" x14ac:dyDescent="0.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</row>
    <row r="274" spans="1:21" ht="20.25" x14ac:dyDescent="0.3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</row>
    <row r="275" spans="1:21" ht="20.25" x14ac:dyDescent="0.3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</row>
    <row r="276" spans="1:21" ht="20.25" x14ac:dyDescent="0.3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</row>
    <row r="277" spans="1:21" ht="20.25" x14ac:dyDescent="0.3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</row>
    <row r="278" spans="1:21" ht="20.25" x14ac:dyDescent="0.3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</row>
    <row r="279" spans="1:21" ht="20.25" x14ac:dyDescent="0.3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</row>
    <row r="280" spans="1:21" ht="20.25" x14ac:dyDescent="0.3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</row>
    <row r="281" spans="1:21" ht="20.25" x14ac:dyDescent="0.3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</row>
    <row r="282" spans="1:21" ht="20.25" x14ac:dyDescent="0.3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</row>
    <row r="283" spans="1:21" ht="20.25" x14ac:dyDescent="0.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</row>
    <row r="284" spans="1:21" ht="20.25" x14ac:dyDescent="0.3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</row>
    <row r="285" spans="1:21" ht="20.25" x14ac:dyDescent="0.3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</row>
    <row r="286" spans="1:21" ht="20.25" x14ac:dyDescent="0.3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</row>
    <row r="287" spans="1:21" ht="20.25" x14ac:dyDescent="0.3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</row>
    <row r="288" spans="1:21" ht="20.25" x14ac:dyDescent="0.3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</row>
    <row r="289" spans="1:21" ht="20.25" x14ac:dyDescent="0.3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</row>
    <row r="290" spans="1:21" ht="20.25" x14ac:dyDescent="0.3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</row>
    <row r="291" spans="1:21" ht="20.25" x14ac:dyDescent="0.3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</row>
    <row r="292" spans="1:21" ht="20.25" x14ac:dyDescent="0.3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</row>
    <row r="293" spans="1:21" ht="20.25" x14ac:dyDescent="0.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</row>
    <row r="294" spans="1:21" ht="20.25" x14ac:dyDescent="0.3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</row>
    <row r="295" spans="1:21" ht="20.25" x14ac:dyDescent="0.3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</row>
    <row r="296" spans="1:21" ht="20.25" x14ac:dyDescent="0.3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</row>
    <row r="297" spans="1:21" ht="20.25" x14ac:dyDescent="0.3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</row>
    <row r="298" spans="1:21" ht="20.25" x14ac:dyDescent="0.3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</row>
    <row r="299" spans="1:21" ht="20.25" x14ac:dyDescent="0.3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</row>
    <row r="300" spans="1:21" ht="20.25" x14ac:dyDescent="0.3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</row>
    <row r="301" spans="1:21" ht="20.25" x14ac:dyDescent="0.3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</row>
    <row r="302" spans="1:21" ht="20.25" x14ac:dyDescent="0.3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</row>
    <row r="303" spans="1:21" ht="20.25" x14ac:dyDescent="0.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</row>
    <row r="304" spans="1:21" ht="20.25" x14ac:dyDescent="0.3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</row>
    <row r="305" spans="1:21" ht="20.25" x14ac:dyDescent="0.3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</row>
    <row r="306" spans="1:21" ht="20.25" x14ac:dyDescent="0.3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</row>
    <row r="307" spans="1:21" ht="20.25" x14ac:dyDescent="0.3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</row>
    <row r="308" spans="1:21" ht="20.25" x14ac:dyDescent="0.3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</row>
    <row r="309" spans="1:21" ht="20.25" x14ac:dyDescent="0.3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</row>
    <row r="310" spans="1:21" ht="20.25" x14ac:dyDescent="0.3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</row>
    <row r="311" spans="1:21" ht="20.25" x14ac:dyDescent="0.3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</row>
    <row r="312" spans="1:21" ht="20.25" x14ac:dyDescent="0.3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</row>
    <row r="313" spans="1:21" ht="20.25" x14ac:dyDescent="0.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</row>
    <row r="314" spans="1:21" ht="20.25" x14ac:dyDescent="0.3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</row>
    <row r="315" spans="1:21" ht="20.25" x14ac:dyDescent="0.3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</row>
    <row r="316" spans="1:21" ht="20.25" x14ac:dyDescent="0.3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</row>
    <row r="317" spans="1:21" ht="20.25" x14ac:dyDescent="0.3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</row>
    <row r="318" spans="1:21" ht="20.25" x14ac:dyDescent="0.3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</row>
    <row r="319" spans="1:21" ht="20.25" x14ac:dyDescent="0.3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</row>
    <row r="320" spans="1:21" ht="20.25" x14ac:dyDescent="0.3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</row>
    <row r="321" spans="1:21" ht="20.25" x14ac:dyDescent="0.3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</row>
    <row r="322" spans="1:21" ht="20.25" x14ac:dyDescent="0.3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</row>
    <row r="323" spans="1:21" ht="20.25" x14ac:dyDescent="0.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</row>
    <row r="324" spans="1:21" ht="20.25" x14ac:dyDescent="0.3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</row>
    <row r="325" spans="1:21" ht="20.25" x14ac:dyDescent="0.3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</row>
    <row r="326" spans="1:21" ht="20.25" x14ac:dyDescent="0.3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</row>
    <row r="327" spans="1:21" ht="20.25" x14ac:dyDescent="0.3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</row>
    <row r="328" spans="1:21" ht="20.25" x14ac:dyDescent="0.3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</row>
    <row r="329" spans="1:21" ht="20.25" x14ac:dyDescent="0.3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</row>
    <row r="330" spans="1:21" ht="20.25" x14ac:dyDescent="0.3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</row>
    <row r="331" spans="1:21" ht="20.25" x14ac:dyDescent="0.3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</row>
    <row r="332" spans="1:21" ht="20.25" x14ac:dyDescent="0.3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</row>
    <row r="333" spans="1:21" ht="20.25" x14ac:dyDescent="0.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</row>
    <row r="334" spans="1:21" ht="20.25" x14ac:dyDescent="0.3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</row>
    <row r="335" spans="1:21" ht="20.25" x14ac:dyDescent="0.3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</row>
    <row r="336" spans="1:21" ht="20.25" x14ac:dyDescent="0.3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</row>
    <row r="337" spans="1:21" ht="20.25" x14ac:dyDescent="0.3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</row>
    <row r="338" spans="1:21" ht="20.25" x14ac:dyDescent="0.3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</row>
    <row r="339" spans="1:21" ht="20.25" x14ac:dyDescent="0.3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</row>
    <row r="340" spans="1:21" ht="20.25" x14ac:dyDescent="0.3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</row>
    <row r="341" spans="1:21" ht="20.25" x14ac:dyDescent="0.3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</row>
    <row r="342" spans="1:21" ht="20.25" x14ac:dyDescent="0.3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</row>
    <row r="343" spans="1:21" ht="20.25" x14ac:dyDescent="0.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</row>
    <row r="344" spans="1:21" ht="20.25" x14ac:dyDescent="0.3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</row>
    <row r="345" spans="1:21" ht="20.25" x14ac:dyDescent="0.3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</row>
    <row r="346" spans="1:21" ht="20.25" x14ac:dyDescent="0.3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</row>
    <row r="347" spans="1:21" ht="20.25" x14ac:dyDescent="0.3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</row>
    <row r="348" spans="1:21" ht="20.25" x14ac:dyDescent="0.3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</row>
    <row r="349" spans="1:21" ht="20.25" x14ac:dyDescent="0.3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</row>
    <row r="350" spans="1:21" ht="20.25" x14ac:dyDescent="0.3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</row>
    <row r="351" spans="1:21" ht="20.25" x14ac:dyDescent="0.3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</row>
    <row r="352" spans="1:21" ht="20.25" x14ac:dyDescent="0.3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</row>
    <row r="353" spans="1:21" ht="20.25" x14ac:dyDescent="0.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</row>
    <row r="354" spans="1:21" ht="20.25" x14ac:dyDescent="0.3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</row>
    <row r="355" spans="1:21" ht="20.25" x14ac:dyDescent="0.3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</row>
    <row r="356" spans="1:21" ht="20.25" x14ac:dyDescent="0.3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</row>
    <row r="357" spans="1:21" ht="20.25" x14ac:dyDescent="0.3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</row>
    <row r="358" spans="1:21" ht="20.25" x14ac:dyDescent="0.3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</row>
    <row r="359" spans="1:21" ht="20.25" x14ac:dyDescent="0.3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</row>
    <row r="360" spans="1:21" ht="20.25" x14ac:dyDescent="0.3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</row>
    <row r="361" spans="1:21" ht="20.25" x14ac:dyDescent="0.3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</row>
    <row r="362" spans="1:21" ht="20.25" x14ac:dyDescent="0.3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</row>
    <row r="363" spans="1:21" ht="20.25" x14ac:dyDescent="0.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</row>
    <row r="364" spans="1:21" ht="20.25" x14ac:dyDescent="0.3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</row>
    <row r="365" spans="1:21" ht="20.25" x14ac:dyDescent="0.3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</row>
    <row r="366" spans="1:21" ht="20.25" x14ac:dyDescent="0.3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</row>
    <row r="367" spans="1:21" ht="20.25" x14ac:dyDescent="0.3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</row>
    <row r="368" spans="1:21" ht="20.25" x14ac:dyDescent="0.3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</row>
    <row r="369" spans="1:21" ht="20.25" x14ac:dyDescent="0.3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</row>
    <row r="370" spans="1:21" ht="20.25" x14ac:dyDescent="0.3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</row>
    <row r="371" spans="1:21" ht="20.25" x14ac:dyDescent="0.3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</row>
    <row r="372" spans="1:21" ht="20.25" x14ac:dyDescent="0.3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</row>
    <row r="373" spans="1:21" ht="20.25" x14ac:dyDescent="0.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</row>
    <row r="374" spans="1:21" ht="20.25" x14ac:dyDescent="0.3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</row>
    <row r="375" spans="1:21" ht="20.25" x14ac:dyDescent="0.3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</row>
    <row r="376" spans="1:21" ht="20.25" x14ac:dyDescent="0.3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</row>
    <row r="377" spans="1:21" ht="20.25" x14ac:dyDescent="0.3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</row>
    <row r="378" spans="1:21" ht="20.25" x14ac:dyDescent="0.3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</row>
    <row r="379" spans="1:21" ht="20.25" x14ac:dyDescent="0.3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</row>
    <row r="380" spans="1:21" ht="20.25" x14ac:dyDescent="0.3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</row>
    <row r="381" spans="1:21" ht="20.25" x14ac:dyDescent="0.3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</row>
    <row r="382" spans="1:21" ht="20.25" x14ac:dyDescent="0.3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</row>
    <row r="383" spans="1:21" ht="20.25" x14ac:dyDescent="0.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</row>
    <row r="384" spans="1:21" ht="20.25" x14ac:dyDescent="0.3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</row>
    <row r="385" spans="1:21" ht="20.25" x14ac:dyDescent="0.3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</row>
    <row r="386" spans="1:21" ht="20.25" x14ac:dyDescent="0.3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</row>
    <row r="387" spans="1:21" ht="20.25" x14ac:dyDescent="0.3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</row>
    <row r="388" spans="1:21" ht="20.25" x14ac:dyDescent="0.3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</row>
    <row r="389" spans="1:21" ht="20.25" x14ac:dyDescent="0.3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</row>
    <row r="390" spans="1:21" ht="20.25" x14ac:dyDescent="0.3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</row>
    <row r="391" spans="1:21" ht="20.25" x14ac:dyDescent="0.3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</row>
    <row r="392" spans="1:21" ht="20.25" x14ac:dyDescent="0.3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</row>
    <row r="393" spans="1:21" ht="20.25" x14ac:dyDescent="0.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</row>
    <row r="394" spans="1:21" ht="20.25" x14ac:dyDescent="0.3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</row>
    <row r="395" spans="1:21" ht="20.25" x14ac:dyDescent="0.3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</row>
    <row r="396" spans="1:21" ht="20.25" x14ac:dyDescent="0.3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</row>
    <row r="397" spans="1:21" ht="20.25" x14ac:dyDescent="0.3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</row>
    <row r="398" spans="1:21" ht="20.25" x14ac:dyDescent="0.3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</row>
    <row r="399" spans="1:21" ht="20.25" x14ac:dyDescent="0.3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</row>
    <row r="400" spans="1:21" ht="20.25" x14ac:dyDescent="0.3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</row>
    <row r="401" spans="1:21" ht="20.25" x14ac:dyDescent="0.3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</row>
    <row r="402" spans="1:21" ht="20.25" x14ac:dyDescent="0.3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</row>
    <row r="403" spans="1:21" ht="20.25" x14ac:dyDescent="0.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</row>
    <row r="404" spans="1:21" ht="20.25" x14ac:dyDescent="0.3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</row>
    <row r="405" spans="1:21" ht="20.25" x14ac:dyDescent="0.3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</row>
    <row r="406" spans="1:21" ht="20.25" x14ac:dyDescent="0.3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</row>
    <row r="407" spans="1:21" ht="20.25" x14ac:dyDescent="0.3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</row>
    <row r="408" spans="1:21" ht="20.25" x14ac:dyDescent="0.3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</row>
    <row r="409" spans="1:21" ht="20.25" x14ac:dyDescent="0.3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</row>
    <row r="410" spans="1:21" ht="20.25" x14ac:dyDescent="0.3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</row>
    <row r="411" spans="1:21" ht="20.25" x14ac:dyDescent="0.3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</row>
    <row r="412" spans="1:21" ht="20.25" x14ac:dyDescent="0.3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</row>
    <row r="413" spans="1:21" ht="20.25" x14ac:dyDescent="0.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</row>
    <row r="414" spans="1:21" ht="20.25" x14ac:dyDescent="0.3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</row>
    <row r="415" spans="1:21" ht="20.25" x14ac:dyDescent="0.3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</row>
    <row r="416" spans="1:21" ht="20.25" x14ac:dyDescent="0.3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</row>
    <row r="417" spans="1:21" ht="20.25" x14ac:dyDescent="0.3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</row>
    <row r="418" spans="1:21" ht="20.25" x14ac:dyDescent="0.3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</row>
    <row r="419" spans="1:21" ht="20.25" x14ac:dyDescent="0.3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</row>
    <row r="420" spans="1:21" ht="20.25" x14ac:dyDescent="0.3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</row>
    <row r="421" spans="1:21" ht="20.25" x14ac:dyDescent="0.3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</row>
    <row r="422" spans="1:21" ht="20.25" x14ac:dyDescent="0.3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</row>
    <row r="423" spans="1:21" ht="20.25" x14ac:dyDescent="0.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</row>
    <row r="424" spans="1:21" ht="20.25" x14ac:dyDescent="0.3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</row>
    <row r="425" spans="1:21" ht="20.25" x14ac:dyDescent="0.3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</row>
    <row r="426" spans="1:21" ht="20.25" x14ac:dyDescent="0.3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</row>
    <row r="427" spans="1:21" ht="20.25" x14ac:dyDescent="0.3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</row>
    <row r="428" spans="1:21" ht="20.25" x14ac:dyDescent="0.3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</row>
    <row r="429" spans="1:21" ht="20.25" x14ac:dyDescent="0.3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</row>
    <row r="430" spans="1:21" ht="20.25" x14ac:dyDescent="0.3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</row>
    <row r="431" spans="1:21" ht="20.25" x14ac:dyDescent="0.3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</row>
    <row r="432" spans="1:21" ht="20.25" x14ac:dyDescent="0.3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</row>
    <row r="433" spans="1:21" ht="20.25" x14ac:dyDescent="0.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</row>
    <row r="434" spans="1:21" ht="20.25" x14ac:dyDescent="0.3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</row>
    <row r="435" spans="1:21" ht="20.25" x14ac:dyDescent="0.3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</row>
    <row r="436" spans="1:21" ht="20.25" x14ac:dyDescent="0.3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</row>
    <row r="437" spans="1:21" ht="20.25" x14ac:dyDescent="0.3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</row>
    <row r="438" spans="1:21" ht="20.25" x14ac:dyDescent="0.3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</row>
    <row r="439" spans="1:21" ht="20.25" x14ac:dyDescent="0.3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</row>
    <row r="440" spans="1:21" ht="20.25" x14ac:dyDescent="0.3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</row>
    <row r="441" spans="1:21" ht="20.25" x14ac:dyDescent="0.3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</row>
    <row r="442" spans="1:21" ht="20.25" x14ac:dyDescent="0.3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</row>
    <row r="443" spans="1:21" ht="20.25" x14ac:dyDescent="0.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</row>
    <row r="444" spans="1:21" ht="20.25" x14ac:dyDescent="0.3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</row>
    <row r="445" spans="1:21" ht="20.25" x14ac:dyDescent="0.3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</row>
    <row r="446" spans="1:21" ht="20.25" x14ac:dyDescent="0.3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</row>
    <row r="447" spans="1:21" ht="20.25" x14ac:dyDescent="0.3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</row>
    <row r="448" spans="1:21" ht="20.25" x14ac:dyDescent="0.3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</row>
    <row r="449" spans="1:21" ht="20.25" x14ac:dyDescent="0.3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</row>
    <row r="450" spans="1:21" ht="20.25" x14ac:dyDescent="0.3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</row>
    <row r="451" spans="1:21" ht="20.25" x14ac:dyDescent="0.3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</row>
    <row r="452" spans="1:21" ht="20.25" x14ac:dyDescent="0.3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</row>
    <row r="453" spans="1:21" ht="20.25" x14ac:dyDescent="0.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</row>
    <row r="454" spans="1:21" ht="20.25" x14ac:dyDescent="0.3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</row>
    <row r="455" spans="1:21" ht="20.25" x14ac:dyDescent="0.3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</row>
    <row r="456" spans="1:21" ht="20.25" x14ac:dyDescent="0.3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</row>
    <row r="457" spans="1:21" ht="20.25" x14ac:dyDescent="0.3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</row>
    <row r="458" spans="1:21" ht="20.25" x14ac:dyDescent="0.3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</row>
    <row r="459" spans="1:21" ht="20.25" x14ac:dyDescent="0.3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</row>
    <row r="460" spans="1:21" ht="20.25" x14ac:dyDescent="0.3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</row>
    <row r="461" spans="1:21" ht="20.25" x14ac:dyDescent="0.3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</row>
    <row r="462" spans="1:21" ht="20.25" x14ac:dyDescent="0.3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</row>
    <row r="463" spans="1:21" ht="20.25" x14ac:dyDescent="0.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</row>
    <row r="464" spans="1:21" ht="20.25" x14ac:dyDescent="0.3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</row>
    <row r="465" spans="1:21" ht="20.25" x14ac:dyDescent="0.3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</row>
    <row r="466" spans="1:21" ht="20.25" x14ac:dyDescent="0.3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</row>
    <row r="467" spans="1:21" ht="20.25" x14ac:dyDescent="0.3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</row>
    <row r="468" spans="1:21" ht="20.25" x14ac:dyDescent="0.3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</row>
    <row r="469" spans="1:21" ht="20.25" x14ac:dyDescent="0.3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</row>
    <row r="470" spans="1:21" ht="20.25" x14ac:dyDescent="0.3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</row>
    <row r="471" spans="1:21" ht="20.25" x14ac:dyDescent="0.3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</row>
    <row r="472" spans="1:21" ht="20.25" x14ac:dyDescent="0.3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</row>
    <row r="473" spans="1:21" ht="20.25" x14ac:dyDescent="0.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</row>
    <row r="474" spans="1:21" ht="20.25" x14ac:dyDescent="0.3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</row>
    <row r="475" spans="1:21" ht="20.25" x14ac:dyDescent="0.3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</row>
    <row r="476" spans="1:21" ht="20.25" x14ac:dyDescent="0.3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</row>
    <row r="477" spans="1:21" ht="20.25" x14ac:dyDescent="0.3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</row>
    <row r="478" spans="1:21" ht="20.25" x14ac:dyDescent="0.3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</row>
    <row r="479" spans="1:21" ht="20.25" x14ac:dyDescent="0.3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</row>
    <row r="480" spans="1:21" ht="20.25" x14ac:dyDescent="0.3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</row>
    <row r="481" spans="1:21" ht="20.25" x14ac:dyDescent="0.3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</row>
    <row r="482" spans="1:21" ht="20.25" x14ac:dyDescent="0.3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</row>
    <row r="483" spans="1:21" ht="20.25" x14ac:dyDescent="0.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</row>
    <row r="484" spans="1:21" ht="20.25" x14ac:dyDescent="0.3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</row>
    <row r="485" spans="1:21" ht="20.25" x14ac:dyDescent="0.3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</row>
    <row r="486" spans="1:21" ht="20.25" x14ac:dyDescent="0.3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</row>
    <row r="487" spans="1:21" ht="20.25" x14ac:dyDescent="0.3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</row>
    <row r="488" spans="1:21" ht="20.25" x14ac:dyDescent="0.3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</row>
    <row r="489" spans="1:21" ht="20.25" x14ac:dyDescent="0.3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</row>
    <row r="490" spans="1:21" ht="20.25" x14ac:dyDescent="0.3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</row>
    <row r="491" spans="1:21" ht="20.25" x14ac:dyDescent="0.3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</row>
    <row r="492" spans="1:21" ht="20.25" x14ac:dyDescent="0.3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</row>
    <row r="493" spans="1:21" ht="20.25" x14ac:dyDescent="0.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</row>
    <row r="494" spans="1:21" ht="20.25" x14ac:dyDescent="0.3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</row>
    <row r="495" spans="1:21" ht="20.25" x14ac:dyDescent="0.3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</row>
    <row r="496" spans="1:21" ht="20.25" x14ac:dyDescent="0.3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</row>
    <row r="497" spans="1:21" ht="20.25" x14ac:dyDescent="0.3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</row>
    <row r="498" spans="1:21" ht="20.25" x14ac:dyDescent="0.3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</row>
    <row r="499" spans="1:21" ht="20.25" x14ac:dyDescent="0.3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</row>
    <row r="500" spans="1:21" ht="20.25" x14ac:dyDescent="0.3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</row>
    <row r="501" spans="1:21" ht="20.25" x14ac:dyDescent="0.3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</row>
    <row r="502" spans="1:21" ht="20.25" x14ac:dyDescent="0.3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</row>
    <row r="503" spans="1:21" ht="20.25" x14ac:dyDescent="0.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</row>
    <row r="504" spans="1:21" ht="20.25" x14ac:dyDescent="0.3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</row>
    <row r="505" spans="1:21" ht="20.25" x14ac:dyDescent="0.3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</row>
    <row r="506" spans="1:21" ht="20.25" x14ac:dyDescent="0.3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</row>
    <row r="507" spans="1:21" ht="20.25" x14ac:dyDescent="0.3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</row>
    <row r="508" spans="1:21" ht="20.25" x14ac:dyDescent="0.3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</row>
    <row r="509" spans="1:21" ht="20.25" x14ac:dyDescent="0.3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</row>
    <row r="510" spans="1:21" ht="20.25" x14ac:dyDescent="0.3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</row>
    <row r="511" spans="1:21" ht="20.25" x14ac:dyDescent="0.3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</row>
    <row r="512" spans="1:21" ht="20.25" x14ac:dyDescent="0.3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</row>
    <row r="513" spans="1:21" ht="20.25" x14ac:dyDescent="0.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</row>
    <row r="514" spans="1:21" ht="20.25" x14ac:dyDescent="0.3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</row>
    <row r="515" spans="1:21" ht="20.25" x14ac:dyDescent="0.3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</row>
    <row r="516" spans="1:21" ht="20.25" x14ac:dyDescent="0.3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</row>
    <row r="517" spans="1:21" ht="20.25" x14ac:dyDescent="0.3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</row>
    <row r="518" spans="1:21" ht="20.25" x14ac:dyDescent="0.3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</row>
    <row r="519" spans="1:21" ht="20.25" x14ac:dyDescent="0.3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</row>
    <row r="520" spans="1:21" ht="20.25" x14ac:dyDescent="0.3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</row>
    <row r="521" spans="1:21" ht="20.25" x14ac:dyDescent="0.3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</row>
    <row r="522" spans="1:21" ht="20.25" x14ac:dyDescent="0.3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</row>
    <row r="523" spans="1:21" ht="20.25" x14ac:dyDescent="0.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</row>
    <row r="524" spans="1:21" ht="20.25" x14ac:dyDescent="0.3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</row>
    <row r="525" spans="1:21" ht="20.25" x14ac:dyDescent="0.3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</row>
    <row r="526" spans="1:21" ht="20.25" x14ac:dyDescent="0.3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</row>
    <row r="527" spans="1:21" ht="20.25" x14ac:dyDescent="0.3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</row>
    <row r="528" spans="1:21" ht="20.25" x14ac:dyDescent="0.3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</row>
    <row r="529" spans="1:21" ht="20.25" x14ac:dyDescent="0.3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</row>
    <row r="530" spans="1:21" ht="20.25" x14ac:dyDescent="0.3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</row>
    <row r="531" spans="1:21" ht="20.25" x14ac:dyDescent="0.3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</row>
    <row r="532" spans="1:21" ht="20.25" x14ac:dyDescent="0.3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</row>
    <row r="533" spans="1:21" ht="20.25" x14ac:dyDescent="0.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</row>
    <row r="534" spans="1:21" ht="20.25" x14ac:dyDescent="0.3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</row>
    <row r="535" spans="1:21" ht="20.25" x14ac:dyDescent="0.3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</row>
    <row r="536" spans="1:21" ht="20.25" x14ac:dyDescent="0.3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</row>
  </sheetData>
  <mergeCells count="13">
    <mergeCell ref="B101:M101"/>
    <mergeCell ref="A1:M1"/>
    <mergeCell ref="B2:M2"/>
    <mergeCell ref="B26:M26"/>
    <mergeCell ref="B51:M51"/>
    <mergeCell ref="B76:M76"/>
    <mergeCell ref="B251:M251"/>
    <mergeCell ref="B126:M126"/>
    <mergeCell ref="B151:M151"/>
    <mergeCell ref="B176:M176"/>
    <mergeCell ref="B201:M201"/>
    <mergeCell ref="B226:M226"/>
    <mergeCell ref="B227:M227"/>
  </mergeCells>
  <pageMargins left="0.70866141732283472" right="0.51181102362204722" top="0.55118110236220474" bottom="0.55118110236220474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02"/>
  <sheetViews>
    <sheetView tabSelected="1" workbookViewId="0">
      <selection activeCell="B6" sqref="B6"/>
    </sheetView>
  </sheetViews>
  <sheetFormatPr defaultRowHeight="14.25" x14ac:dyDescent="0.2"/>
  <cols>
    <col min="1" max="1" width="3.875" customWidth="1"/>
    <col min="2" max="2" width="18.25" customWidth="1"/>
    <col min="3" max="3" width="16" customWidth="1"/>
    <col min="4" max="4" width="6.75" customWidth="1"/>
    <col min="5" max="5" width="9.25" customWidth="1"/>
    <col min="6" max="6" width="6.875" customWidth="1"/>
    <col min="7" max="7" width="7.25" customWidth="1"/>
    <col min="8" max="8" width="6.75" customWidth="1"/>
    <col min="9" max="9" width="7.625" customWidth="1"/>
    <col min="10" max="10" width="6.5" customWidth="1"/>
    <col min="11" max="11" width="8.25" customWidth="1"/>
    <col min="12" max="12" width="8.625" style="6" customWidth="1"/>
    <col min="13" max="13" width="11.625" style="6" customWidth="1"/>
    <col min="14" max="14" width="8.5" customWidth="1"/>
    <col min="15" max="15" width="0.75" style="6" customWidth="1"/>
    <col min="16" max="16" width="7.625" customWidth="1"/>
    <col min="17" max="17" width="7.25" customWidth="1"/>
    <col min="18" max="18" width="7.125" customWidth="1"/>
    <col min="19" max="19" width="58.5" customWidth="1"/>
  </cols>
  <sheetData>
    <row r="1" spans="1:29" ht="20.25" x14ac:dyDescent="0.3">
      <c r="A1" s="56" t="s">
        <v>43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8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s="6" customFormat="1" ht="20.25" x14ac:dyDescent="0.3">
      <c r="A2" s="56" t="s">
        <v>47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 ht="18.75" x14ac:dyDescent="0.3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8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8.75" x14ac:dyDescent="0.3">
      <c r="A4" s="69" t="s">
        <v>0</v>
      </c>
      <c r="B4" s="71" t="s">
        <v>21</v>
      </c>
      <c r="C4" s="73" t="s">
        <v>1</v>
      </c>
      <c r="D4" s="2" t="s">
        <v>23</v>
      </c>
      <c r="E4" s="2" t="s">
        <v>3</v>
      </c>
      <c r="F4" s="2" t="s">
        <v>11</v>
      </c>
      <c r="G4" s="2" t="s">
        <v>5</v>
      </c>
      <c r="H4" s="2" t="s">
        <v>7</v>
      </c>
      <c r="I4" s="67" t="s">
        <v>9</v>
      </c>
      <c r="J4" s="68"/>
      <c r="K4" s="51" t="s">
        <v>3</v>
      </c>
      <c r="L4" s="23" t="s">
        <v>49</v>
      </c>
      <c r="M4" s="2" t="s">
        <v>44</v>
      </c>
      <c r="N4" s="2" t="s">
        <v>3</v>
      </c>
      <c r="O4" s="31"/>
      <c r="P4" s="8"/>
      <c r="Q4" s="8"/>
      <c r="R4" s="8"/>
      <c r="S4" s="8"/>
      <c r="T4" s="8"/>
      <c r="U4" s="8"/>
      <c r="V4" s="8"/>
      <c r="W4" s="8"/>
      <c r="X4" s="8"/>
      <c r="Y4" s="8"/>
      <c r="Z4" s="1"/>
      <c r="AA4" s="1"/>
      <c r="AB4" s="1"/>
      <c r="AC4" s="1"/>
    </row>
    <row r="5" spans="1:29" ht="18.75" x14ac:dyDescent="0.3">
      <c r="A5" s="70"/>
      <c r="B5" s="72"/>
      <c r="C5" s="74"/>
      <c r="D5" s="3" t="s">
        <v>2</v>
      </c>
      <c r="E5" s="3" t="s">
        <v>4</v>
      </c>
      <c r="F5" s="3" t="s">
        <v>6</v>
      </c>
      <c r="G5" s="3" t="s">
        <v>6</v>
      </c>
      <c r="H5" s="3" t="s">
        <v>8</v>
      </c>
      <c r="I5" s="4" t="s">
        <v>8</v>
      </c>
      <c r="J5" s="9" t="s">
        <v>10</v>
      </c>
      <c r="K5" s="52" t="s">
        <v>12</v>
      </c>
      <c r="L5" s="24" t="s">
        <v>50</v>
      </c>
      <c r="M5" s="3" t="s">
        <v>45</v>
      </c>
      <c r="N5" s="3" t="s">
        <v>38</v>
      </c>
      <c r="O5" s="31"/>
      <c r="P5" s="8"/>
      <c r="Q5" s="8"/>
      <c r="R5" s="8"/>
      <c r="S5" s="8"/>
      <c r="T5" s="8"/>
      <c r="U5" s="8"/>
      <c r="V5" s="8"/>
      <c r="W5" s="8"/>
      <c r="X5" s="8"/>
      <c r="Y5" s="8"/>
      <c r="Z5" s="1"/>
      <c r="AA5" s="1"/>
      <c r="AB5" s="1"/>
      <c r="AC5" s="1"/>
    </row>
    <row r="6" spans="1:29" ht="18.75" x14ac:dyDescent="0.3">
      <c r="A6" s="5">
        <v>1</v>
      </c>
      <c r="B6" s="10" t="s">
        <v>84</v>
      </c>
      <c r="C6" s="10" t="s">
        <v>14</v>
      </c>
      <c r="D6" s="9" t="s">
        <v>18</v>
      </c>
      <c r="E6" s="12">
        <v>12990</v>
      </c>
      <c r="F6" s="9" t="s">
        <v>25</v>
      </c>
      <c r="G6" s="21">
        <v>86.34</v>
      </c>
      <c r="H6" s="11">
        <v>4</v>
      </c>
      <c r="I6" s="27">
        <f t="shared" ref="I6:I13" si="0">SUM(E6*H6/100)</f>
        <v>519.6</v>
      </c>
      <c r="J6" s="22">
        <v>520</v>
      </c>
      <c r="K6" s="48">
        <f t="shared" ref="K6:K13" si="1">SUM(E6+J6)</f>
        <v>13510</v>
      </c>
      <c r="L6" s="25">
        <v>0</v>
      </c>
      <c r="M6" s="33">
        <f t="shared" ref="M6:M13" si="2">SUM(K6:L6)</f>
        <v>13510</v>
      </c>
      <c r="N6" s="17">
        <v>23510</v>
      </c>
      <c r="O6" s="32"/>
      <c r="P6" s="38" t="s">
        <v>39</v>
      </c>
      <c r="Q6" s="39"/>
      <c r="R6" s="38" t="s">
        <v>40</v>
      </c>
      <c r="S6" s="45" t="s">
        <v>59</v>
      </c>
      <c r="T6" s="45"/>
      <c r="U6" s="45"/>
      <c r="V6" s="45"/>
      <c r="W6" s="45"/>
      <c r="X6" s="45"/>
      <c r="Y6" s="45"/>
      <c r="Z6" s="1"/>
      <c r="AA6" s="1"/>
      <c r="AB6" s="1"/>
      <c r="AC6" s="1"/>
    </row>
    <row r="7" spans="1:29" ht="18.75" x14ac:dyDescent="0.3">
      <c r="A7" s="5">
        <v>2</v>
      </c>
      <c r="B7" s="10"/>
      <c r="C7" s="10" t="s">
        <v>15</v>
      </c>
      <c r="D7" s="9" t="s">
        <v>19</v>
      </c>
      <c r="E7" s="12">
        <v>10630</v>
      </c>
      <c r="F7" s="9" t="s">
        <v>25</v>
      </c>
      <c r="G7" s="21">
        <v>86.12</v>
      </c>
      <c r="H7" s="11">
        <v>4</v>
      </c>
      <c r="I7" s="27">
        <f t="shared" si="0"/>
        <v>425.2</v>
      </c>
      <c r="J7" s="22">
        <v>430</v>
      </c>
      <c r="K7" s="48">
        <f t="shared" si="1"/>
        <v>11060</v>
      </c>
      <c r="L7" s="25">
        <v>2000</v>
      </c>
      <c r="M7" s="35">
        <f t="shared" si="2"/>
        <v>13060</v>
      </c>
      <c r="N7" s="17">
        <v>19550</v>
      </c>
      <c r="O7" s="32"/>
      <c r="P7" s="38" t="s">
        <v>39</v>
      </c>
      <c r="Q7" s="40"/>
      <c r="R7" s="38" t="s">
        <v>40</v>
      </c>
      <c r="S7" s="45" t="s">
        <v>52</v>
      </c>
      <c r="T7" s="45"/>
      <c r="U7" s="45"/>
      <c r="V7" s="45"/>
      <c r="W7" s="45"/>
      <c r="X7" s="45"/>
      <c r="Y7" s="45"/>
      <c r="Z7" s="1"/>
      <c r="AA7" s="1"/>
      <c r="AB7" s="1"/>
      <c r="AC7" s="1"/>
    </row>
    <row r="8" spans="1:29" s="6" customFormat="1" ht="18.75" x14ac:dyDescent="0.3">
      <c r="A8" s="5">
        <v>3</v>
      </c>
      <c r="B8" s="47"/>
      <c r="C8" s="54" t="s">
        <v>66</v>
      </c>
      <c r="D8" s="9" t="s">
        <v>61</v>
      </c>
      <c r="E8" s="12">
        <v>15000</v>
      </c>
      <c r="F8" s="9" t="s">
        <v>25</v>
      </c>
      <c r="G8" s="21">
        <v>86.4</v>
      </c>
      <c r="H8" s="11">
        <v>4</v>
      </c>
      <c r="I8" s="27">
        <f t="shared" ref="I8" si="3">SUM(E8*H8/100)</f>
        <v>600</v>
      </c>
      <c r="J8" s="50">
        <v>600</v>
      </c>
      <c r="K8" s="48">
        <f t="shared" ref="K8" si="4">SUM(E8+J8)</f>
        <v>15600</v>
      </c>
      <c r="L8" s="25">
        <v>0</v>
      </c>
      <c r="M8" s="35">
        <f t="shared" si="2"/>
        <v>15600</v>
      </c>
      <c r="N8" s="17">
        <v>31430</v>
      </c>
      <c r="O8" s="32"/>
      <c r="P8" s="38" t="s">
        <v>39</v>
      </c>
      <c r="Q8" s="41"/>
      <c r="R8" s="38" t="s">
        <v>40</v>
      </c>
      <c r="S8" s="45" t="s">
        <v>60</v>
      </c>
      <c r="T8" s="45"/>
      <c r="U8" s="45"/>
      <c r="V8" s="45"/>
      <c r="W8" s="45"/>
      <c r="X8" s="45"/>
      <c r="Y8" s="45"/>
      <c r="Z8" s="8"/>
      <c r="AA8" s="8"/>
      <c r="AB8" s="8"/>
      <c r="AC8" s="8"/>
    </row>
    <row r="9" spans="1:29" ht="18.75" x14ac:dyDescent="0.3">
      <c r="A9" s="5">
        <v>4</v>
      </c>
      <c r="B9" s="10"/>
      <c r="C9" s="10" t="s">
        <v>16</v>
      </c>
      <c r="D9" s="9" t="s">
        <v>18</v>
      </c>
      <c r="E9" s="12">
        <v>13810</v>
      </c>
      <c r="F9" s="9" t="s">
        <v>25</v>
      </c>
      <c r="G9" s="21">
        <v>86.24</v>
      </c>
      <c r="H9" s="11">
        <v>4</v>
      </c>
      <c r="I9" s="27">
        <f t="shared" si="0"/>
        <v>552.4</v>
      </c>
      <c r="J9" s="22">
        <v>560</v>
      </c>
      <c r="K9" s="48">
        <f t="shared" si="1"/>
        <v>14370</v>
      </c>
      <c r="L9" s="25">
        <v>0</v>
      </c>
      <c r="M9" s="33">
        <f t="shared" si="2"/>
        <v>14370</v>
      </c>
      <c r="N9" s="17">
        <v>23510</v>
      </c>
      <c r="O9" s="32"/>
      <c r="P9" s="38" t="s">
        <v>39</v>
      </c>
      <c r="Q9" s="42"/>
      <c r="R9" s="38" t="s">
        <v>40</v>
      </c>
      <c r="S9" s="45" t="s">
        <v>51</v>
      </c>
      <c r="T9" s="45"/>
      <c r="U9" s="45"/>
      <c r="V9" s="45"/>
      <c r="W9" s="45"/>
      <c r="X9" s="45"/>
      <c r="Y9" s="45"/>
      <c r="Z9" s="1"/>
      <c r="AA9" s="1"/>
      <c r="AB9" s="1"/>
      <c r="AC9" s="1"/>
    </row>
    <row r="10" spans="1:29" s="6" customFormat="1" ht="18.75" x14ac:dyDescent="0.3">
      <c r="A10" s="5">
        <v>5</v>
      </c>
      <c r="B10" s="10"/>
      <c r="C10" s="10" t="s">
        <v>29</v>
      </c>
      <c r="D10" s="9" t="s">
        <v>18</v>
      </c>
      <c r="E10" s="12">
        <v>12870</v>
      </c>
      <c r="F10" s="9" t="s">
        <v>20</v>
      </c>
      <c r="G10" s="21">
        <v>84.4</v>
      </c>
      <c r="H10" s="11">
        <v>3.8</v>
      </c>
      <c r="I10" s="27">
        <f t="shared" si="0"/>
        <v>489.06</v>
      </c>
      <c r="J10" s="22">
        <v>490</v>
      </c>
      <c r="K10" s="48">
        <f t="shared" si="1"/>
        <v>13360</v>
      </c>
      <c r="L10" s="25">
        <v>0</v>
      </c>
      <c r="M10" s="33">
        <f t="shared" si="2"/>
        <v>13360</v>
      </c>
      <c r="N10" s="17">
        <v>23510</v>
      </c>
      <c r="O10" s="32"/>
      <c r="P10" s="38" t="s">
        <v>39</v>
      </c>
      <c r="Q10" s="43"/>
      <c r="R10" s="49" t="s">
        <v>41</v>
      </c>
      <c r="S10" s="44" t="s">
        <v>42</v>
      </c>
      <c r="T10" s="45"/>
      <c r="U10" s="45"/>
      <c r="V10" s="45"/>
      <c r="W10" s="45"/>
      <c r="X10" s="45"/>
      <c r="Y10" s="45"/>
      <c r="Z10" s="8"/>
      <c r="AA10" s="8"/>
      <c r="AB10" s="8"/>
      <c r="AC10" s="8"/>
    </row>
    <row r="11" spans="1:29" s="6" customFormat="1" ht="18.75" x14ac:dyDescent="0.3">
      <c r="A11" s="5">
        <v>6</v>
      </c>
      <c r="B11" s="47"/>
      <c r="C11" s="10" t="s">
        <v>58</v>
      </c>
      <c r="D11" s="47" t="s">
        <v>18</v>
      </c>
      <c r="E11" s="12">
        <v>11510</v>
      </c>
      <c r="F11" s="9" t="s">
        <v>25</v>
      </c>
      <c r="G11" s="21">
        <v>86.3</v>
      </c>
      <c r="H11" s="11">
        <v>4</v>
      </c>
      <c r="I11" s="27">
        <f t="shared" si="0"/>
        <v>460.4</v>
      </c>
      <c r="J11" s="29">
        <v>470</v>
      </c>
      <c r="K11" s="48">
        <f t="shared" ref="K11" si="5">SUM(E11+J11)</f>
        <v>11980</v>
      </c>
      <c r="L11" s="36">
        <f>SUM(13285-K11)</f>
        <v>1305</v>
      </c>
      <c r="M11" s="36">
        <f t="shared" si="2"/>
        <v>13285</v>
      </c>
      <c r="N11" s="17">
        <v>23510</v>
      </c>
      <c r="O11" s="32"/>
      <c r="P11" s="38" t="s">
        <v>39</v>
      </c>
      <c r="Q11" s="34"/>
      <c r="R11" s="49" t="s">
        <v>41</v>
      </c>
      <c r="S11" s="44" t="s">
        <v>54</v>
      </c>
      <c r="T11" s="45"/>
      <c r="U11" s="45"/>
      <c r="V11" s="45"/>
      <c r="W11" s="45"/>
      <c r="X11" s="45"/>
      <c r="Y11" s="45"/>
      <c r="Z11" s="8"/>
      <c r="AA11" s="8"/>
      <c r="AB11" s="8"/>
      <c r="AC11" s="8"/>
    </row>
    <row r="12" spans="1:29" ht="18.75" x14ac:dyDescent="0.3">
      <c r="A12" s="5">
        <v>7</v>
      </c>
      <c r="B12" s="10"/>
      <c r="C12" s="10" t="s">
        <v>46</v>
      </c>
      <c r="D12" s="9" t="s">
        <v>19</v>
      </c>
      <c r="E12" s="12">
        <v>13070</v>
      </c>
      <c r="F12" s="9" t="s">
        <v>25</v>
      </c>
      <c r="G12" s="21">
        <v>86.2</v>
      </c>
      <c r="H12" s="11">
        <v>4</v>
      </c>
      <c r="I12" s="27">
        <f t="shared" si="0"/>
        <v>522.79999999999995</v>
      </c>
      <c r="J12" s="22">
        <v>530</v>
      </c>
      <c r="K12" s="48">
        <f t="shared" si="1"/>
        <v>13600</v>
      </c>
      <c r="L12" s="25">
        <v>0</v>
      </c>
      <c r="M12" s="33">
        <f t="shared" si="2"/>
        <v>13600</v>
      </c>
      <c r="N12" s="17">
        <v>19550</v>
      </c>
      <c r="O12" s="32"/>
      <c r="P12" s="38" t="s">
        <v>39</v>
      </c>
      <c r="Q12" s="37"/>
      <c r="R12" s="49" t="s">
        <v>41</v>
      </c>
      <c r="S12" s="44" t="s">
        <v>53</v>
      </c>
      <c r="T12" s="44"/>
      <c r="U12" s="44"/>
      <c r="V12" s="44"/>
      <c r="W12" s="44"/>
      <c r="X12" s="44"/>
      <c r="Y12" s="44"/>
      <c r="Z12" s="1"/>
      <c r="AA12" s="1"/>
      <c r="AB12" s="1"/>
      <c r="AC12" s="1"/>
    </row>
    <row r="13" spans="1:29" s="6" customFormat="1" ht="18.75" x14ac:dyDescent="0.3">
      <c r="A13" s="5">
        <v>8</v>
      </c>
      <c r="B13" s="10"/>
      <c r="C13" s="10" t="s">
        <v>17</v>
      </c>
      <c r="D13" s="9" t="s">
        <v>19</v>
      </c>
      <c r="E13" s="12">
        <v>10620</v>
      </c>
      <c r="F13" s="9" t="s">
        <v>20</v>
      </c>
      <c r="G13" s="21">
        <v>84.1</v>
      </c>
      <c r="H13" s="11">
        <v>3.8</v>
      </c>
      <c r="I13" s="27">
        <f t="shared" si="0"/>
        <v>403.56</v>
      </c>
      <c r="J13" s="50">
        <v>410</v>
      </c>
      <c r="K13" s="48">
        <f t="shared" si="1"/>
        <v>11030</v>
      </c>
      <c r="L13" s="25">
        <v>2000</v>
      </c>
      <c r="M13" s="35">
        <f t="shared" si="2"/>
        <v>13030</v>
      </c>
      <c r="N13" s="17">
        <v>19550</v>
      </c>
      <c r="O13" s="32"/>
      <c r="P13" s="38"/>
      <c r="Q13" s="53"/>
      <c r="R13" s="49"/>
      <c r="S13" s="44"/>
      <c r="T13" s="44"/>
      <c r="U13" s="44"/>
      <c r="V13" s="44"/>
      <c r="W13" s="44"/>
      <c r="X13" s="44"/>
      <c r="Y13" s="44"/>
      <c r="Z13" s="8"/>
      <c r="AA13" s="8"/>
      <c r="AB13" s="8"/>
      <c r="AC13" s="8"/>
    </row>
    <row r="14" spans="1:29" s="6" customFormat="1" ht="18.75" x14ac:dyDescent="0.3">
      <c r="A14" s="5"/>
      <c r="B14" s="10"/>
      <c r="C14" s="10"/>
      <c r="D14" s="9"/>
      <c r="E14" s="12"/>
      <c r="F14" s="9"/>
      <c r="G14" s="21"/>
      <c r="H14" s="11"/>
      <c r="I14" s="27"/>
      <c r="J14" s="29"/>
      <c r="K14" s="48"/>
      <c r="L14" s="25"/>
      <c r="M14" s="35"/>
      <c r="N14" s="17"/>
      <c r="O14" s="32"/>
      <c r="P14" s="38"/>
      <c r="Q14" s="53"/>
      <c r="R14" s="19"/>
      <c r="S14" s="44"/>
      <c r="T14" s="44"/>
      <c r="U14" s="44"/>
      <c r="V14" s="44"/>
      <c r="W14" s="44"/>
      <c r="X14" s="44"/>
      <c r="Y14" s="30"/>
      <c r="Z14" s="8"/>
      <c r="AA14" s="8"/>
      <c r="AB14" s="8"/>
      <c r="AC14" s="8"/>
    </row>
    <row r="15" spans="1:29" ht="18.75" x14ac:dyDescent="0.3">
      <c r="A15" s="64" t="s">
        <v>48</v>
      </c>
      <c r="B15" s="65"/>
      <c r="C15" s="65"/>
      <c r="D15" s="66"/>
      <c r="E15" s="15">
        <f>SUM(E6:E14)</f>
        <v>100500</v>
      </c>
      <c r="F15" s="14"/>
      <c r="G15" s="14"/>
      <c r="H15" s="63" t="s">
        <v>27</v>
      </c>
      <c r="I15" s="63"/>
      <c r="J15" s="26">
        <f>SUM(J6:J14)</f>
        <v>4010</v>
      </c>
      <c r="K15" s="13"/>
      <c r="L15" s="13"/>
      <c r="M15" s="13"/>
      <c r="N15" s="13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1"/>
      <c r="AA15" s="1"/>
      <c r="AB15" s="1"/>
      <c r="AC15" s="1"/>
    </row>
    <row r="16" spans="1:29" ht="18.75" x14ac:dyDescent="0.3">
      <c r="A16" s="63" t="s">
        <v>28</v>
      </c>
      <c r="B16" s="63"/>
      <c r="C16" s="63"/>
      <c r="D16" s="63"/>
      <c r="E16" s="16">
        <f>SUM(E15*4/100)</f>
        <v>4020</v>
      </c>
      <c r="F16" s="1"/>
      <c r="G16" s="1"/>
      <c r="H16" s="1"/>
      <c r="I16" s="1"/>
      <c r="J16" s="1"/>
      <c r="K16" s="1"/>
      <c r="L16" s="8"/>
      <c r="M16" s="8"/>
      <c r="N16" s="1"/>
      <c r="O16" s="8"/>
      <c r="P16" s="46">
        <v>1</v>
      </c>
      <c r="Q16" s="58" t="s">
        <v>55</v>
      </c>
      <c r="R16" s="58"/>
      <c r="S16" s="58"/>
      <c r="T16" s="8"/>
      <c r="U16" s="8"/>
      <c r="V16" s="8"/>
      <c r="W16" s="8"/>
      <c r="X16" s="8"/>
      <c r="Y16" s="8"/>
      <c r="Z16" s="1"/>
      <c r="AA16" s="1"/>
      <c r="AB16" s="1"/>
      <c r="AC16" s="1"/>
    </row>
    <row r="17" spans="1:29" ht="18.75" x14ac:dyDescent="0.3">
      <c r="A17" s="75" t="s">
        <v>27</v>
      </c>
      <c r="B17" s="75"/>
      <c r="C17" s="75"/>
      <c r="D17" s="75"/>
      <c r="E17" s="15">
        <f>SUM(J15)</f>
        <v>4010</v>
      </c>
      <c r="F17" s="1"/>
      <c r="G17" s="1"/>
      <c r="H17" s="1"/>
      <c r="I17" s="1"/>
      <c r="J17" s="1"/>
      <c r="K17" s="1"/>
      <c r="L17" s="8"/>
      <c r="M17" s="8"/>
      <c r="N17" s="1"/>
      <c r="O17" s="8"/>
      <c r="P17" s="46"/>
      <c r="Q17" s="58" t="s">
        <v>56</v>
      </c>
      <c r="R17" s="58"/>
      <c r="S17" s="58"/>
      <c r="T17" s="8"/>
      <c r="U17" s="8"/>
      <c r="V17" s="8"/>
      <c r="W17" s="8"/>
      <c r="X17" s="8"/>
      <c r="Y17" s="8"/>
      <c r="Z17" s="1"/>
      <c r="AA17" s="1"/>
      <c r="AB17" s="1"/>
      <c r="AC17" s="1"/>
    </row>
    <row r="18" spans="1:29" ht="18.75" x14ac:dyDescent="0.3">
      <c r="A18" s="63" t="s">
        <v>22</v>
      </c>
      <c r="B18" s="63"/>
      <c r="C18" s="63"/>
      <c r="D18" s="63"/>
      <c r="E18" s="28">
        <f>SUM(E16-E17)</f>
        <v>10</v>
      </c>
      <c r="F18" s="1"/>
      <c r="G18" s="1"/>
      <c r="H18" s="1"/>
      <c r="I18" s="1"/>
      <c r="J18" s="1"/>
      <c r="K18" s="1"/>
      <c r="L18" s="8"/>
      <c r="M18" s="8"/>
      <c r="N18" s="1"/>
      <c r="O18" s="8"/>
      <c r="P18" s="46"/>
      <c r="Q18" s="58" t="s">
        <v>57</v>
      </c>
      <c r="R18" s="58"/>
      <c r="S18" s="58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8.75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8"/>
      <c r="M19" s="8"/>
      <c r="N19" s="1"/>
      <c r="O19" s="8"/>
      <c r="P19" s="46">
        <v>2</v>
      </c>
      <c r="Q19" s="58" t="s">
        <v>62</v>
      </c>
      <c r="R19" s="58"/>
      <c r="S19" s="58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8.75" x14ac:dyDescent="0.3">
      <c r="A20" s="1"/>
      <c r="B20" s="20" t="s">
        <v>13</v>
      </c>
      <c r="C20" s="18" t="s">
        <v>30</v>
      </c>
      <c r="D20" s="19" t="s">
        <v>26</v>
      </c>
      <c r="E20" s="19" t="s">
        <v>31</v>
      </c>
      <c r="F20" s="19" t="s">
        <v>5</v>
      </c>
      <c r="G20" s="1"/>
      <c r="H20" s="49" t="s">
        <v>24</v>
      </c>
      <c r="I20" s="60" t="s">
        <v>35</v>
      </c>
      <c r="J20" s="60"/>
      <c r="K20" s="49" t="s">
        <v>5</v>
      </c>
      <c r="L20" s="8"/>
      <c r="M20" s="8"/>
      <c r="N20" s="1"/>
      <c r="O20" s="8"/>
      <c r="P20" s="1"/>
      <c r="Q20" s="58" t="s">
        <v>63</v>
      </c>
      <c r="R20" s="58"/>
      <c r="S20" s="58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8.75" x14ac:dyDescent="0.3">
      <c r="A21" s="1"/>
      <c r="B21" s="1"/>
      <c r="C21" s="19"/>
      <c r="D21" s="19" t="s">
        <v>25</v>
      </c>
      <c r="E21" s="19" t="s">
        <v>32</v>
      </c>
      <c r="F21" s="19" t="s">
        <v>5</v>
      </c>
      <c r="G21" s="1"/>
      <c r="H21" s="49" t="s">
        <v>33</v>
      </c>
      <c r="I21" s="60" t="s">
        <v>36</v>
      </c>
      <c r="J21" s="60"/>
      <c r="K21" s="49" t="s">
        <v>5</v>
      </c>
      <c r="L21" s="8"/>
      <c r="M21" s="8"/>
      <c r="N21" s="1"/>
      <c r="O21" s="8"/>
      <c r="P21" s="46">
        <v>3</v>
      </c>
      <c r="Q21" s="58" t="s">
        <v>64</v>
      </c>
      <c r="R21" s="58"/>
      <c r="S21" s="58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8.75" x14ac:dyDescent="0.3">
      <c r="A22" s="1"/>
      <c r="B22" s="1"/>
      <c r="C22" s="19"/>
      <c r="D22" s="19" t="s">
        <v>20</v>
      </c>
      <c r="E22" s="19" t="s">
        <v>34</v>
      </c>
      <c r="F22" s="19" t="s">
        <v>5</v>
      </c>
      <c r="G22" s="1"/>
      <c r="H22" s="1"/>
      <c r="I22" s="1"/>
      <c r="J22" s="1"/>
      <c r="K22" s="1"/>
      <c r="L22" s="8"/>
      <c r="M22" s="8"/>
      <c r="N22" s="1"/>
      <c r="O22" s="8"/>
      <c r="P22" s="46">
        <v>4</v>
      </c>
      <c r="Q22" s="58" t="s">
        <v>65</v>
      </c>
      <c r="R22" s="58"/>
      <c r="S22" s="58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8.75" x14ac:dyDescent="0.3">
      <c r="A23" s="1"/>
      <c r="B23" s="1"/>
      <c r="C23" s="19"/>
      <c r="D23" s="19"/>
      <c r="E23" s="19"/>
      <c r="F23" s="19"/>
      <c r="G23" s="1"/>
      <c r="H23" s="1"/>
      <c r="I23" s="1"/>
      <c r="J23" s="1"/>
      <c r="K23" s="1"/>
      <c r="L23" s="8"/>
      <c r="M23" s="8"/>
      <c r="N23" s="1"/>
      <c r="O23" s="8"/>
      <c r="P23" s="46">
        <v>5</v>
      </c>
      <c r="Q23" s="58" t="s">
        <v>82</v>
      </c>
      <c r="R23" s="58"/>
      <c r="S23" s="58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s="6" customFormat="1" ht="18.75" x14ac:dyDescent="0.3">
      <c r="A24" s="8"/>
      <c r="B24" s="61" t="s">
        <v>67</v>
      </c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</row>
    <row r="25" spans="1:29" ht="18.75" x14ac:dyDescent="0.3">
      <c r="A25" s="1"/>
      <c r="B25" s="59" t="s">
        <v>37</v>
      </c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8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8.75" x14ac:dyDescent="0.3">
      <c r="A26" s="1"/>
      <c r="B26" s="59" t="s">
        <v>68</v>
      </c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8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8.75" x14ac:dyDescent="0.3">
      <c r="A27" s="1"/>
      <c r="B27" s="59" t="s">
        <v>69</v>
      </c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8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8.7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8"/>
      <c r="M28" s="8"/>
      <c r="N28" s="1"/>
      <c r="O28" s="8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8.7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8"/>
      <c r="M29" s="8"/>
      <c r="N29" s="1"/>
      <c r="O29" s="8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8.7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8"/>
      <c r="M30" s="8"/>
      <c r="N30" s="1"/>
      <c r="O30" s="8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8.7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8"/>
      <c r="M31" s="8"/>
      <c r="N31" s="1"/>
      <c r="O31" s="8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8.7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8"/>
      <c r="M32" s="8"/>
      <c r="N32" s="1"/>
      <c r="O32" s="8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8.75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8"/>
      <c r="M33" s="8"/>
      <c r="N33" s="1"/>
      <c r="O33" s="8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8.7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8"/>
      <c r="M34" s="8"/>
      <c r="N34" s="1"/>
      <c r="O34" s="8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8"/>
      <c r="M35" s="8"/>
      <c r="N35" s="1"/>
      <c r="O35" s="8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8.7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8"/>
      <c r="M36" s="8"/>
      <c r="N36" s="1"/>
      <c r="O36" s="8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8.7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8"/>
      <c r="M37" s="8"/>
      <c r="N37" s="1"/>
      <c r="O37" s="8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8.7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8"/>
      <c r="M38" s="8"/>
      <c r="N38" s="1"/>
      <c r="O38" s="8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8.7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8"/>
      <c r="M39" s="8"/>
      <c r="N39" s="1"/>
      <c r="O39" s="8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8.7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8"/>
      <c r="M40" s="8"/>
      <c r="N40" s="1"/>
      <c r="O40" s="8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8.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8"/>
      <c r="M41" s="8"/>
      <c r="N41" s="1"/>
      <c r="O41" s="8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8.7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8"/>
      <c r="M42" s="8"/>
      <c r="N42" s="1"/>
      <c r="O42" s="8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8.7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8"/>
      <c r="M43" s="8"/>
      <c r="N43" s="1"/>
      <c r="O43" s="8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8.7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8"/>
      <c r="M44" s="8"/>
      <c r="N44" s="1"/>
      <c r="O44" s="8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8.7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8"/>
      <c r="M45" s="8"/>
      <c r="N45" s="1"/>
      <c r="O45" s="8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8.7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8"/>
      <c r="M46" s="8"/>
      <c r="N46" s="1"/>
      <c r="O46" s="8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8.7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8"/>
      <c r="M47" s="8"/>
      <c r="N47" s="1"/>
      <c r="O47" s="8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8.7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8"/>
      <c r="M48" s="8"/>
      <c r="N48" s="1"/>
      <c r="O48" s="8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8.7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8"/>
      <c r="M49" s="8"/>
      <c r="N49" s="1"/>
      <c r="O49" s="8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8.7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8"/>
      <c r="M50" s="8"/>
      <c r="N50" s="1"/>
      <c r="O50" s="8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8.7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8"/>
      <c r="M51" s="8"/>
      <c r="N51" s="1"/>
      <c r="O51" s="8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8.7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8"/>
      <c r="M52" s="8"/>
      <c r="N52" s="1"/>
      <c r="O52" s="8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8.7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8"/>
      <c r="M53" s="8"/>
      <c r="N53" s="1"/>
      <c r="O53" s="8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8"/>
      <c r="M54" s="8"/>
      <c r="N54" s="1"/>
      <c r="O54" s="8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8"/>
      <c r="M55" s="8"/>
      <c r="N55" s="1"/>
      <c r="O55" s="8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8.7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8"/>
      <c r="M56" s="8"/>
      <c r="N56" s="1"/>
      <c r="O56" s="8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8.7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8"/>
      <c r="M57" s="8"/>
      <c r="N57" s="1"/>
      <c r="O57" s="8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8.7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8"/>
      <c r="M58" s="8"/>
      <c r="N58" s="1"/>
      <c r="O58" s="8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8.7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8"/>
      <c r="M59" s="8"/>
      <c r="N59" s="1"/>
      <c r="O59" s="8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8.7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8"/>
      <c r="M60" s="8"/>
      <c r="N60" s="1"/>
      <c r="O60" s="8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8.7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8"/>
      <c r="M61" s="8"/>
      <c r="N61" s="1"/>
      <c r="O61" s="8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8.7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8"/>
      <c r="M62" s="8"/>
      <c r="N62" s="1"/>
      <c r="O62" s="8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8.7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8"/>
      <c r="M63" s="8"/>
      <c r="N63" s="1"/>
      <c r="O63" s="8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8.7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8"/>
      <c r="M64" s="8"/>
      <c r="N64" s="1"/>
      <c r="O64" s="8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8.7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8"/>
      <c r="M65" s="8"/>
      <c r="N65" s="1"/>
      <c r="O65" s="8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8.7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8"/>
      <c r="M66" s="8"/>
      <c r="N66" s="1"/>
      <c r="O66" s="8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8.7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8"/>
      <c r="M67" s="8"/>
      <c r="N67" s="1"/>
      <c r="O67" s="8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8"/>
      <c r="M68" s="8"/>
      <c r="N68" s="1"/>
      <c r="O68" s="8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8"/>
      <c r="M69" s="8"/>
      <c r="N69" s="1"/>
      <c r="O69" s="8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8.7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8"/>
      <c r="M70" s="8"/>
      <c r="N70" s="1"/>
      <c r="O70" s="8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8.7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8"/>
      <c r="M71" s="8"/>
      <c r="N71" s="1"/>
      <c r="O71" s="8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8.7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8"/>
      <c r="M72" s="8"/>
      <c r="N72" s="1"/>
      <c r="O72" s="8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8.7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8"/>
      <c r="M73" s="8"/>
      <c r="N73" s="1"/>
      <c r="O73" s="8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8.7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8"/>
      <c r="M74" s="8"/>
      <c r="N74" s="1"/>
      <c r="O74" s="8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8"/>
      <c r="M75" s="8"/>
      <c r="N75" s="1"/>
      <c r="O75" s="8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8.7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8"/>
      <c r="M76" s="8"/>
      <c r="N76" s="1"/>
      <c r="O76" s="8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8.7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8"/>
      <c r="M77" s="8"/>
      <c r="N77" s="1"/>
      <c r="O77" s="8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8.7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8"/>
      <c r="M78" s="8"/>
      <c r="N78" s="1"/>
      <c r="O78" s="8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8.7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8"/>
      <c r="M79" s="8"/>
      <c r="N79" s="1"/>
      <c r="O79" s="8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8.7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8"/>
      <c r="M80" s="8"/>
      <c r="N80" s="1"/>
      <c r="O80" s="8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8.7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8"/>
      <c r="M81" s="8"/>
      <c r="N81" s="1"/>
      <c r="O81" s="8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8.7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8"/>
      <c r="M82" s="8"/>
      <c r="N82" s="1"/>
      <c r="O82" s="8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8.7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8"/>
      <c r="M83" s="8"/>
      <c r="N83" s="1"/>
      <c r="O83" s="8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8.7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8"/>
      <c r="M84" s="8"/>
      <c r="N84" s="1"/>
      <c r="O84" s="8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8.7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8"/>
      <c r="M85" s="8"/>
      <c r="N85" s="1"/>
      <c r="O85" s="8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8.7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8"/>
      <c r="M86" s="8"/>
      <c r="N86" s="1"/>
      <c r="O86" s="8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8.7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8"/>
      <c r="M87" s="8"/>
      <c r="N87" s="1"/>
      <c r="O87" s="8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8"/>
      <c r="M88" s="8"/>
      <c r="N88" s="1"/>
      <c r="O88" s="8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8"/>
      <c r="M89" s="8"/>
      <c r="N89" s="1"/>
      <c r="O89" s="8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8.7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8"/>
      <c r="M90" s="8"/>
      <c r="N90" s="1"/>
      <c r="O90" s="8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8.7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8"/>
      <c r="M91" s="8"/>
      <c r="N91" s="1"/>
      <c r="O91" s="8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8.7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8"/>
      <c r="M92" s="8"/>
      <c r="N92" s="1"/>
      <c r="O92" s="8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8.7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8"/>
      <c r="M93" s="8"/>
      <c r="N93" s="1"/>
      <c r="O93" s="8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8.7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8"/>
      <c r="M94" s="8"/>
      <c r="N94" s="1"/>
      <c r="O94" s="8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8.7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8"/>
      <c r="M95" s="8"/>
      <c r="N95" s="1"/>
      <c r="O95" s="8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8.7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8"/>
      <c r="M96" s="8"/>
      <c r="N96" s="1"/>
      <c r="O96" s="8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8.7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8"/>
      <c r="M97" s="8"/>
      <c r="N97" s="1"/>
      <c r="O97" s="8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8.7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8"/>
      <c r="M98" s="8"/>
      <c r="N98" s="1"/>
      <c r="O98" s="8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8.7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8"/>
      <c r="M99" s="8"/>
      <c r="N99" s="1"/>
      <c r="O99" s="8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8.7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8"/>
      <c r="M100" s="8"/>
      <c r="N100" s="1"/>
      <c r="O100" s="8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8.7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8"/>
      <c r="M101" s="8"/>
      <c r="N101" s="1"/>
      <c r="O101" s="8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8.7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8"/>
      <c r="M102" s="8"/>
      <c r="N102" s="1"/>
      <c r="O102" s="8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8.7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8"/>
      <c r="M103" s="8"/>
      <c r="N103" s="1"/>
      <c r="O103" s="8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8.7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8"/>
      <c r="M104" s="8"/>
      <c r="N104" s="1"/>
      <c r="O104" s="8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8.7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8"/>
      <c r="M105" s="8"/>
      <c r="N105" s="1"/>
      <c r="O105" s="8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8.7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8"/>
      <c r="M106" s="8"/>
      <c r="N106" s="1"/>
      <c r="O106" s="8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8.75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8"/>
      <c r="M107" s="8"/>
      <c r="N107" s="1"/>
      <c r="O107" s="8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8.7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8"/>
      <c r="M108" s="8"/>
      <c r="N108" s="1"/>
      <c r="O108" s="8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8.7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8"/>
      <c r="M109" s="8"/>
      <c r="N109" s="1"/>
      <c r="O109" s="8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8.75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8"/>
      <c r="M110" s="8"/>
      <c r="N110" s="1"/>
      <c r="O110" s="8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8.75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8"/>
      <c r="M111" s="8"/>
      <c r="N111" s="1"/>
      <c r="O111" s="8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8.75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8"/>
      <c r="M112" s="8"/>
      <c r="N112" s="1"/>
      <c r="O112" s="8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8.75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8"/>
      <c r="M113" s="8"/>
      <c r="N113" s="1"/>
      <c r="O113" s="8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8.75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8"/>
      <c r="M114" s="8"/>
      <c r="N114" s="1"/>
      <c r="O114" s="8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8.75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8"/>
      <c r="M115" s="8"/>
      <c r="N115" s="1"/>
      <c r="O115" s="8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8.75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8"/>
      <c r="M116" s="8"/>
      <c r="N116" s="1"/>
      <c r="O116" s="8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8.75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8"/>
      <c r="M117" s="8"/>
      <c r="N117" s="1"/>
      <c r="O117" s="8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8.75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8"/>
      <c r="M118" s="8"/>
      <c r="N118" s="1"/>
      <c r="O118" s="8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8.75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8"/>
      <c r="M119" s="8"/>
      <c r="N119" s="1"/>
      <c r="O119" s="8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8.75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8"/>
      <c r="M120" s="8"/>
      <c r="N120" s="1"/>
      <c r="O120" s="8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8.75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8"/>
      <c r="M121" s="8"/>
      <c r="N121" s="1"/>
      <c r="O121" s="8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8.75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8"/>
      <c r="M122" s="8"/>
      <c r="N122" s="1"/>
      <c r="O122" s="8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8.7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8"/>
      <c r="M123" s="8"/>
      <c r="N123" s="1"/>
      <c r="O123" s="8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8.75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8"/>
      <c r="M124" s="8"/>
      <c r="N124" s="1"/>
      <c r="O124" s="8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8.75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8"/>
      <c r="M125" s="8"/>
      <c r="N125" s="1"/>
      <c r="O125" s="8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8.75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8"/>
      <c r="M126" s="8"/>
      <c r="N126" s="1"/>
      <c r="O126" s="8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8.75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8"/>
      <c r="M127" s="8"/>
      <c r="N127" s="1"/>
      <c r="O127" s="8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8.75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8"/>
      <c r="M128" s="8"/>
      <c r="N128" s="1"/>
      <c r="O128" s="8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8.7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8"/>
      <c r="M129" s="8"/>
      <c r="N129" s="1"/>
      <c r="O129" s="8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8.7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8"/>
      <c r="M130" s="8"/>
      <c r="N130" s="1"/>
      <c r="O130" s="8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8.7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8"/>
      <c r="M131" s="8"/>
      <c r="N131" s="1"/>
      <c r="O131" s="8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8.75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8"/>
      <c r="M132" s="8"/>
      <c r="N132" s="1"/>
      <c r="O132" s="8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8.7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8"/>
      <c r="M133" s="8"/>
      <c r="N133" s="1"/>
      <c r="O133" s="8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8.75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8"/>
      <c r="M134" s="8"/>
      <c r="N134" s="1"/>
      <c r="O134" s="8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8.75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8"/>
      <c r="M135" s="8"/>
      <c r="N135" s="1"/>
      <c r="O135" s="8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8.7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8"/>
      <c r="M136" s="8"/>
      <c r="N136" s="1"/>
      <c r="O136" s="8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8.7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8"/>
      <c r="M137" s="8"/>
      <c r="N137" s="1"/>
      <c r="O137" s="8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8.75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8"/>
      <c r="M138" s="8"/>
      <c r="N138" s="1"/>
      <c r="O138" s="8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8.75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8"/>
      <c r="M139" s="8"/>
      <c r="N139" s="1"/>
      <c r="O139" s="8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8.75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8"/>
      <c r="M140" s="8"/>
      <c r="N140" s="1"/>
      <c r="O140" s="8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8.75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8"/>
      <c r="M141" s="8"/>
      <c r="N141" s="1"/>
      <c r="O141" s="8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8.75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8"/>
      <c r="M142" s="8"/>
      <c r="N142" s="1"/>
      <c r="O142" s="8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8.7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8"/>
      <c r="M143" s="8"/>
      <c r="N143" s="1"/>
      <c r="O143" s="8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8.75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8"/>
      <c r="M144" s="8"/>
      <c r="N144" s="1"/>
      <c r="O144" s="8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8.75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8"/>
      <c r="M145" s="8"/>
      <c r="N145" s="1"/>
      <c r="O145" s="8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8.75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8"/>
      <c r="M146" s="8"/>
      <c r="N146" s="1"/>
      <c r="O146" s="8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8.75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8"/>
      <c r="M147" s="8"/>
      <c r="N147" s="1"/>
      <c r="O147" s="8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8.75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8"/>
      <c r="M148" s="8"/>
      <c r="N148" s="1"/>
      <c r="O148" s="8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8.7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8"/>
      <c r="M149" s="8"/>
      <c r="N149" s="1"/>
      <c r="O149" s="8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8.7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8"/>
      <c r="M150" s="8"/>
      <c r="N150" s="1"/>
      <c r="O150" s="8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8.7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8"/>
      <c r="M151" s="8"/>
      <c r="N151" s="1"/>
      <c r="O151" s="8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8.7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8"/>
      <c r="M152" s="8"/>
      <c r="N152" s="1"/>
      <c r="O152" s="8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8.7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8"/>
      <c r="M153" s="8"/>
      <c r="N153" s="1"/>
      <c r="O153" s="8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8.7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8"/>
      <c r="M154" s="8"/>
      <c r="N154" s="1"/>
      <c r="O154" s="8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8.7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8"/>
      <c r="M155" s="8"/>
      <c r="N155" s="1"/>
      <c r="O155" s="8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8.7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8"/>
      <c r="M156" s="8"/>
      <c r="N156" s="1"/>
      <c r="O156" s="8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8.7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8"/>
      <c r="M157" s="8"/>
      <c r="N157" s="1"/>
      <c r="O157" s="8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8.7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8"/>
      <c r="M158" s="8"/>
      <c r="N158" s="1"/>
      <c r="O158" s="8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8.7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8"/>
      <c r="M159" s="8"/>
      <c r="N159" s="1"/>
      <c r="O159" s="8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8.7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8"/>
      <c r="M160" s="8"/>
      <c r="N160" s="1"/>
      <c r="O160" s="8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8.75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8"/>
      <c r="M161" s="8"/>
      <c r="N161" s="1"/>
      <c r="O161" s="8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8.75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8"/>
      <c r="M162" s="8"/>
      <c r="N162" s="1"/>
      <c r="O162" s="8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8.75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8"/>
      <c r="M163" s="8"/>
      <c r="N163" s="1"/>
      <c r="O163" s="8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8.75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8"/>
      <c r="M164" s="8"/>
      <c r="N164" s="1"/>
      <c r="O164" s="8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8.75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8"/>
      <c r="M165" s="8"/>
      <c r="N165" s="1"/>
      <c r="O165" s="8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8.75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8"/>
      <c r="M166" s="8"/>
      <c r="N166" s="1"/>
      <c r="O166" s="8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8.75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8"/>
      <c r="M167" s="8"/>
      <c r="N167" s="1"/>
      <c r="O167" s="8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8.75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8"/>
      <c r="M168" s="8"/>
      <c r="N168" s="1"/>
      <c r="O168" s="8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8.75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8"/>
      <c r="M169" s="8"/>
      <c r="N169" s="1"/>
      <c r="O169" s="8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8.7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8"/>
      <c r="M170" s="8"/>
      <c r="N170" s="1"/>
      <c r="O170" s="8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8.75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8"/>
      <c r="M171" s="8"/>
      <c r="N171" s="1"/>
      <c r="O171" s="8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8.75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8"/>
      <c r="M172" s="8"/>
      <c r="N172" s="1"/>
      <c r="O172" s="8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8.75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8"/>
      <c r="M173" s="8"/>
      <c r="N173" s="1"/>
      <c r="O173" s="8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8.75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8"/>
      <c r="M174" s="8"/>
      <c r="N174" s="1"/>
      <c r="O174" s="8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8.75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8"/>
      <c r="M175" s="8"/>
      <c r="N175" s="1"/>
      <c r="O175" s="8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8.75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8"/>
      <c r="M176" s="8"/>
      <c r="N176" s="1"/>
      <c r="O176" s="8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8.75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8"/>
      <c r="M177" s="8"/>
      <c r="N177" s="1"/>
      <c r="O177" s="8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8.75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8"/>
      <c r="M178" s="8"/>
      <c r="N178" s="1"/>
      <c r="O178" s="8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8.7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8"/>
      <c r="M179" s="8"/>
      <c r="N179" s="1"/>
      <c r="O179" s="8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8.75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8"/>
      <c r="M180" s="8"/>
      <c r="N180" s="1"/>
      <c r="O180" s="8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8.75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8"/>
      <c r="M181" s="8"/>
      <c r="N181" s="1"/>
      <c r="O181" s="8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8.75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8"/>
      <c r="M182" s="8"/>
      <c r="N182" s="1"/>
      <c r="O182" s="8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8.75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8"/>
      <c r="M183" s="8"/>
      <c r="N183" s="1"/>
      <c r="O183" s="8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8.75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8"/>
      <c r="M184" s="8"/>
      <c r="N184" s="1"/>
      <c r="O184" s="8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8.75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8"/>
      <c r="M185" s="8"/>
      <c r="N185" s="1"/>
      <c r="O185" s="8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8.75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8"/>
      <c r="M186" s="8"/>
      <c r="N186" s="1"/>
      <c r="O186" s="8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8.75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8"/>
      <c r="M187" s="8"/>
      <c r="N187" s="1"/>
      <c r="O187" s="8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8.7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8"/>
      <c r="M188" s="8"/>
      <c r="N188" s="1"/>
      <c r="O188" s="8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8.75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8"/>
      <c r="M189" s="8"/>
      <c r="N189" s="1"/>
      <c r="O189" s="8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8.75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8"/>
      <c r="M190" s="8"/>
      <c r="N190" s="1"/>
      <c r="O190" s="8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8.75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8"/>
      <c r="M191" s="8"/>
      <c r="N191" s="1"/>
      <c r="O191" s="8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8.75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8"/>
      <c r="M192" s="8"/>
      <c r="N192" s="1"/>
      <c r="O192" s="8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8.75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8"/>
      <c r="M193" s="8"/>
      <c r="N193" s="1"/>
      <c r="O193" s="8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8.75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8"/>
      <c r="M194" s="8"/>
      <c r="N194" s="1"/>
      <c r="O194" s="8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8.75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8"/>
      <c r="M195" s="8"/>
      <c r="N195" s="1"/>
      <c r="O195" s="8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8.75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8"/>
      <c r="M196" s="8"/>
      <c r="N196" s="1"/>
      <c r="O196" s="8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8.75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8"/>
      <c r="M197" s="8"/>
      <c r="N197" s="1"/>
      <c r="O197" s="8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8.75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8"/>
      <c r="M198" s="8"/>
      <c r="N198" s="1"/>
      <c r="O198" s="8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8.75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8"/>
      <c r="M199" s="8"/>
      <c r="N199" s="1"/>
      <c r="O199" s="8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8.75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8"/>
      <c r="M200" s="8"/>
      <c r="N200" s="1"/>
      <c r="O200" s="8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8.75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8"/>
      <c r="M201" s="8"/>
      <c r="N201" s="1"/>
      <c r="O201" s="8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8.75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8"/>
      <c r="M202" s="8"/>
      <c r="N202" s="1"/>
      <c r="O202" s="8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8.75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8"/>
      <c r="M203" s="8"/>
      <c r="N203" s="1"/>
      <c r="O203" s="8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8.75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8"/>
      <c r="M204" s="8"/>
      <c r="N204" s="1"/>
      <c r="O204" s="8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8.75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8"/>
      <c r="M205" s="8"/>
      <c r="N205" s="1"/>
      <c r="O205" s="8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8.75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8"/>
      <c r="M206" s="8"/>
      <c r="N206" s="1"/>
      <c r="O206" s="8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8.75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8"/>
      <c r="M207" s="8"/>
      <c r="N207" s="1"/>
      <c r="O207" s="8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8.75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8"/>
      <c r="M208" s="8"/>
      <c r="N208" s="1"/>
      <c r="O208" s="8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8.75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8"/>
      <c r="M209" s="8"/>
      <c r="N209" s="1"/>
      <c r="O209" s="8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8.75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8"/>
      <c r="M210" s="8"/>
      <c r="N210" s="1"/>
      <c r="O210" s="8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8.75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8"/>
      <c r="M211" s="8"/>
      <c r="N211" s="1"/>
      <c r="O211" s="8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8.75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8"/>
      <c r="M212" s="8"/>
      <c r="N212" s="1"/>
      <c r="O212" s="8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8.75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8"/>
      <c r="M213" s="8"/>
      <c r="N213" s="1"/>
      <c r="O213" s="8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8.75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8"/>
      <c r="M214" s="8"/>
      <c r="N214" s="1"/>
      <c r="O214" s="8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8.75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8"/>
      <c r="M215" s="8"/>
      <c r="N215" s="1"/>
      <c r="O215" s="8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8.75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8"/>
      <c r="M216" s="8"/>
      <c r="N216" s="1"/>
      <c r="O216" s="8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8.75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8"/>
      <c r="M217" s="8"/>
      <c r="N217" s="1"/>
      <c r="O217" s="8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8.75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8"/>
      <c r="M218" s="8"/>
      <c r="N218" s="1"/>
      <c r="O218" s="8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8.75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8"/>
      <c r="M219" s="8"/>
      <c r="N219" s="1"/>
      <c r="O219" s="8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8.75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8"/>
      <c r="M220" s="8"/>
      <c r="N220" s="1"/>
      <c r="O220" s="8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8.75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8"/>
      <c r="M221" s="8"/>
      <c r="N221" s="1"/>
      <c r="O221" s="8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8.75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8"/>
      <c r="M222" s="8"/>
      <c r="N222" s="1"/>
      <c r="O222" s="8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8.75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8"/>
      <c r="M223" s="8"/>
      <c r="N223" s="1"/>
      <c r="O223" s="8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8.75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8"/>
      <c r="M224" s="8"/>
      <c r="N224" s="1"/>
      <c r="O224" s="8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8.75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8"/>
      <c r="M225" s="8"/>
      <c r="N225" s="1"/>
      <c r="O225" s="8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8.75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8"/>
      <c r="M226" s="8"/>
      <c r="N226" s="1"/>
      <c r="O226" s="8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8.75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8"/>
      <c r="M227" s="8"/>
      <c r="N227" s="1"/>
      <c r="O227" s="8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8.75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8"/>
      <c r="M228" s="8"/>
      <c r="N228" s="1"/>
      <c r="O228" s="8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8.75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8"/>
      <c r="M229" s="8"/>
      <c r="N229" s="1"/>
      <c r="O229" s="8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8.75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8"/>
      <c r="M230" s="8"/>
      <c r="N230" s="1"/>
      <c r="O230" s="8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8.75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8"/>
      <c r="M231" s="8"/>
      <c r="N231" s="1"/>
      <c r="O231" s="8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8.75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8"/>
      <c r="M232" s="8"/>
      <c r="N232" s="1"/>
      <c r="O232" s="8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8.75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8"/>
      <c r="M233" s="8"/>
      <c r="N233" s="1"/>
      <c r="O233" s="8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8.75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8"/>
      <c r="M234" s="8"/>
      <c r="N234" s="1"/>
      <c r="O234" s="8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8.75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8"/>
      <c r="M235" s="8"/>
      <c r="N235" s="1"/>
      <c r="O235" s="8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8.75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8"/>
      <c r="M236" s="8"/>
      <c r="N236" s="1"/>
      <c r="O236" s="8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8.75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8"/>
      <c r="M237" s="8"/>
      <c r="N237" s="1"/>
      <c r="O237" s="8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8.75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8"/>
      <c r="M238" s="8"/>
      <c r="N238" s="1"/>
      <c r="O238" s="8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8.75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8"/>
      <c r="M239" s="8"/>
      <c r="N239" s="1"/>
      <c r="O239" s="8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8.75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8"/>
      <c r="M240" s="8"/>
      <c r="N240" s="1"/>
      <c r="O240" s="8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8.75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8"/>
      <c r="M241" s="8"/>
      <c r="N241" s="1"/>
      <c r="O241" s="8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8.75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8"/>
      <c r="M242" s="8"/>
      <c r="N242" s="1"/>
      <c r="O242" s="8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8.75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8"/>
      <c r="M243" s="8"/>
      <c r="N243" s="1"/>
      <c r="O243" s="8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8.75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8"/>
      <c r="M244" s="8"/>
      <c r="N244" s="1"/>
      <c r="O244" s="8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8.75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8"/>
      <c r="M245" s="8"/>
      <c r="N245" s="1"/>
      <c r="O245" s="8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8.75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8"/>
      <c r="M246" s="8"/>
      <c r="N246" s="1"/>
      <c r="O246" s="8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8.75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8"/>
      <c r="M247" s="8"/>
      <c r="N247" s="1"/>
      <c r="O247" s="8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8.75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8"/>
      <c r="M248" s="8"/>
      <c r="N248" s="1"/>
      <c r="O248" s="8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8.75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8"/>
      <c r="M249" s="8"/>
      <c r="N249" s="1"/>
      <c r="O249" s="8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8.75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8"/>
      <c r="M250" s="8"/>
      <c r="N250" s="1"/>
      <c r="O250" s="8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8.75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8"/>
      <c r="M251" s="8"/>
      <c r="N251" s="1"/>
      <c r="O251" s="8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8.75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8"/>
      <c r="M252" s="8"/>
      <c r="N252" s="1"/>
      <c r="O252" s="8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8.75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8"/>
      <c r="M253" s="8"/>
      <c r="N253" s="1"/>
      <c r="O253" s="8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8.75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8"/>
      <c r="M254" s="8"/>
      <c r="N254" s="1"/>
      <c r="O254" s="8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8.75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8"/>
      <c r="M255" s="8"/>
      <c r="N255" s="1"/>
      <c r="O255" s="8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8.75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8"/>
      <c r="M256" s="8"/>
      <c r="N256" s="1"/>
      <c r="O256" s="8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8.75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8"/>
      <c r="M257" s="8"/>
      <c r="N257" s="1"/>
      <c r="O257" s="8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8.75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8"/>
      <c r="M258" s="8"/>
      <c r="N258" s="1"/>
      <c r="O258" s="8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8.75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8"/>
      <c r="M259" s="8"/>
      <c r="N259" s="1"/>
      <c r="O259" s="8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8.75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8"/>
      <c r="M260" s="8"/>
      <c r="N260" s="1"/>
      <c r="O260" s="8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8.75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8"/>
      <c r="M261" s="8"/>
      <c r="N261" s="1"/>
      <c r="O261" s="8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8.75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8"/>
      <c r="M262" s="8"/>
      <c r="N262" s="1"/>
      <c r="O262" s="8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8.75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8"/>
      <c r="M263" s="8"/>
      <c r="N263" s="1"/>
      <c r="O263" s="8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8.75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8"/>
      <c r="M264" s="8"/>
      <c r="N264" s="1"/>
      <c r="O264" s="8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8.75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8"/>
      <c r="M265" s="8"/>
      <c r="N265" s="1"/>
      <c r="O265" s="8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8.75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8"/>
      <c r="M266" s="8"/>
      <c r="N266" s="1"/>
      <c r="O266" s="8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8.75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8"/>
      <c r="M267" s="8"/>
      <c r="N267" s="1"/>
      <c r="O267" s="8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8.75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8"/>
      <c r="M268" s="8"/>
      <c r="N268" s="1"/>
      <c r="O268" s="8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8.75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8"/>
      <c r="M269" s="8"/>
      <c r="N269" s="1"/>
      <c r="O269" s="8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8.75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8"/>
      <c r="M270" s="8"/>
      <c r="N270" s="1"/>
      <c r="O270" s="8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8.75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8"/>
      <c r="M271" s="8"/>
      <c r="N271" s="1"/>
      <c r="O271" s="8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8.75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8"/>
      <c r="M272" s="8"/>
      <c r="N272" s="1"/>
      <c r="O272" s="8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8.75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8"/>
      <c r="M273" s="8"/>
      <c r="N273" s="1"/>
      <c r="O273" s="8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8.75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8"/>
      <c r="M274" s="8"/>
      <c r="N274" s="1"/>
      <c r="O274" s="8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8.75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8"/>
      <c r="M275" s="8"/>
      <c r="N275" s="1"/>
      <c r="O275" s="8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8.75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8"/>
      <c r="M276" s="8"/>
      <c r="N276" s="1"/>
      <c r="O276" s="8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8.75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8"/>
      <c r="M277" s="8"/>
      <c r="N277" s="1"/>
      <c r="O277" s="8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8.75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8"/>
      <c r="M278" s="8"/>
      <c r="N278" s="1"/>
      <c r="O278" s="8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8.75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8"/>
      <c r="M279" s="8"/>
      <c r="N279" s="1"/>
      <c r="O279" s="8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8.75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8"/>
      <c r="M280" s="8"/>
      <c r="N280" s="1"/>
      <c r="O280" s="8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8.75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8"/>
      <c r="M281" s="8"/>
      <c r="N281" s="1"/>
      <c r="O281" s="8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8.75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8"/>
      <c r="M282" s="8"/>
      <c r="N282" s="1"/>
      <c r="O282" s="8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8.75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8"/>
      <c r="M283" s="8"/>
      <c r="N283" s="1"/>
      <c r="O283" s="8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8.75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8"/>
      <c r="M284" s="8"/>
      <c r="N284" s="1"/>
      <c r="O284" s="8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8.75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8"/>
      <c r="M285" s="8"/>
      <c r="N285" s="1"/>
      <c r="O285" s="8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8.75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8"/>
      <c r="M286" s="8"/>
      <c r="N286" s="1"/>
      <c r="O286" s="8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8.75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8"/>
      <c r="M287" s="8"/>
      <c r="N287" s="1"/>
      <c r="O287" s="8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8.75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8"/>
      <c r="M288" s="8"/>
      <c r="N288" s="1"/>
      <c r="O288" s="8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8.75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8"/>
      <c r="M289" s="8"/>
      <c r="N289" s="1"/>
      <c r="O289" s="8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8.75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8"/>
      <c r="M290" s="8"/>
      <c r="N290" s="1"/>
      <c r="O290" s="8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8.75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8"/>
      <c r="M291" s="8"/>
      <c r="N291" s="1"/>
      <c r="O291" s="8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8.75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8"/>
      <c r="M292" s="8"/>
      <c r="N292" s="1"/>
      <c r="O292" s="8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8.75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8"/>
      <c r="M293" s="8"/>
      <c r="N293" s="1"/>
      <c r="O293" s="8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8.75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8"/>
      <c r="M294" s="8"/>
      <c r="N294" s="1"/>
      <c r="O294" s="8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8.75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8"/>
      <c r="M295" s="8"/>
      <c r="N295" s="1"/>
      <c r="O295" s="8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8.75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8"/>
      <c r="M296" s="8"/>
      <c r="N296" s="1"/>
      <c r="O296" s="8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8.75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8"/>
      <c r="M297" s="8"/>
      <c r="N297" s="1"/>
      <c r="O297" s="8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8.75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8"/>
      <c r="M298" s="8"/>
      <c r="N298" s="1"/>
      <c r="O298" s="8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8.75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8"/>
      <c r="M299" s="8"/>
      <c r="N299" s="1"/>
      <c r="O299" s="8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8.75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8"/>
      <c r="M300" s="8"/>
      <c r="N300" s="1"/>
      <c r="O300" s="8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8.75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8"/>
      <c r="M301" s="8"/>
      <c r="N301" s="1"/>
      <c r="O301" s="8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8.75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8"/>
      <c r="M302" s="8"/>
      <c r="N302" s="1"/>
      <c r="O302" s="8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8.75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8"/>
      <c r="M303" s="8"/>
      <c r="N303" s="1"/>
      <c r="O303" s="8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8.75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8"/>
      <c r="M304" s="8"/>
      <c r="N304" s="1"/>
      <c r="O304" s="8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8.75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8"/>
      <c r="M305" s="8"/>
      <c r="N305" s="1"/>
      <c r="O305" s="8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8.75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8"/>
      <c r="M306" s="8"/>
      <c r="N306" s="1"/>
      <c r="O306" s="8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8.75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8"/>
      <c r="M307" s="8"/>
      <c r="N307" s="1"/>
      <c r="O307" s="8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8.75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8"/>
      <c r="M308" s="8"/>
      <c r="N308" s="1"/>
      <c r="O308" s="8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8.75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8"/>
      <c r="M309" s="8"/>
      <c r="N309" s="1"/>
      <c r="O309" s="8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8.75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8"/>
      <c r="M310" s="8"/>
      <c r="N310" s="1"/>
      <c r="O310" s="8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8.75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8"/>
      <c r="M311" s="8"/>
      <c r="N311" s="1"/>
      <c r="O311" s="8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8.75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8"/>
      <c r="M312" s="8"/>
      <c r="N312" s="1"/>
      <c r="O312" s="8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8.75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8"/>
      <c r="M313" s="8"/>
      <c r="N313" s="1"/>
      <c r="O313" s="8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8.75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8"/>
      <c r="M314" s="8"/>
      <c r="N314" s="1"/>
      <c r="O314" s="8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8.75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8"/>
      <c r="M315" s="8"/>
      <c r="N315" s="1"/>
      <c r="O315" s="8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8.75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8"/>
      <c r="M316" s="8"/>
      <c r="N316" s="1"/>
      <c r="O316" s="8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8.75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8"/>
      <c r="M317" s="8"/>
      <c r="N317" s="1"/>
      <c r="O317" s="8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8.75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8"/>
      <c r="M318" s="8"/>
      <c r="N318" s="1"/>
      <c r="O318" s="8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8.75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8"/>
      <c r="M319" s="8"/>
      <c r="N319" s="1"/>
      <c r="O319" s="8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8.75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8"/>
      <c r="M320" s="8"/>
      <c r="N320" s="1"/>
      <c r="O320" s="8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8.75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8"/>
      <c r="M321" s="8"/>
      <c r="N321" s="1"/>
      <c r="O321" s="8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8.75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8"/>
      <c r="M322" s="8"/>
      <c r="N322" s="1"/>
      <c r="O322" s="8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8.75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8"/>
      <c r="M323" s="8"/>
      <c r="N323" s="1"/>
      <c r="O323" s="8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8.75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8"/>
      <c r="M324" s="8"/>
      <c r="N324" s="1"/>
      <c r="O324" s="8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8.75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8"/>
      <c r="M325" s="8"/>
      <c r="N325" s="1"/>
      <c r="O325" s="8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8.75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8"/>
      <c r="M326" s="8"/>
      <c r="N326" s="1"/>
      <c r="O326" s="8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8.75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8"/>
      <c r="M327" s="8"/>
      <c r="N327" s="1"/>
      <c r="O327" s="8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8.75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8"/>
      <c r="M328" s="8"/>
      <c r="N328" s="1"/>
      <c r="O328" s="8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8.75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8"/>
      <c r="M329" s="8"/>
      <c r="N329" s="1"/>
      <c r="O329" s="8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8.75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8"/>
      <c r="M330" s="8"/>
      <c r="N330" s="1"/>
      <c r="O330" s="8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8.75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8"/>
      <c r="M331" s="8"/>
      <c r="N331" s="1"/>
      <c r="O331" s="8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8.75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8"/>
      <c r="M332" s="8"/>
      <c r="N332" s="1"/>
      <c r="O332" s="8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8.75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8"/>
      <c r="M333" s="8"/>
      <c r="N333" s="1"/>
      <c r="O333" s="8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8.75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8"/>
      <c r="M334" s="8"/>
      <c r="N334" s="1"/>
      <c r="O334" s="8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8.75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8"/>
      <c r="M335" s="8"/>
      <c r="N335" s="1"/>
      <c r="O335" s="8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8.75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8"/>
      <c r="M336" s="8"/>
      <c r="N336" s="1"/>
      <c r="O336" s="8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8.75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8"/>
      <c r="M337" s="8"/>
      <c r="N337" s="1"/>
      <c r="O337" s="8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8.75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8"/>
      <c r="M338" s="8"/>
      <c r="N338" s="1"/>
      <c r="O338" s="8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8.75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8"/>
      <c r="M339" s="8"/>
      <c r="N339" s="1"/>
      <c r="O339" s="8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8.75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8"/>
      <c r="M340" s="8"/>
      <c r="N340" s="1"/>
      <c r="O340" s="8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8.75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8"/>
      <c r="M341" s="8"/>
      <c r="N341" s="1"/>
      <c r="O341" s="8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8.75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8"/>
      <c r="M342" s="8"/>
      <c r="N342" s="1"/>
      <c r="O342" s="8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8.75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8"/>
      <c r="M343" s="8"/>
      <c r="N343" s="1"/>
      <c r="O343" s="8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8.75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8"/>
      <c r="M344" s="8"/>
      <c r="N344" s="1"/>
      <c r="O344" s="8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8.75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8"/>
      <c r="M345" s="8"/>
      <c r="N345" s="1"/>
      <c r="O345" s="8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8.75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8"/>
      <c r="M346" s="8"/>
      <c r="N346" s="1"/>
      <c r="O346" s="8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8.75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8"/>
      <c r="M347" s="8"/>
      <c r="N347" s="1"/>
      <c r="O347" s="8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8.75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8"/>
      <c r="M348" s="8"/>
      <c r="N348" s="1"/>
      <c r="O348" s="8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8.75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8"/>
      <c r="M349" s="8"/>
      <c r="N349" s="1"/>
      <c r="O349" s="8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8.75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8"/>
      <c r="M350" s="8"/>
      <c r="N350" s="1"/>
      <c r="O350" s="8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8.75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8"/>
      <c r="M351" s="8"/>
      <c r="N351" s="1"/>
      <c r="O351" s="8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8.75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8"/>
      <c r="M352" s="8"/>
      <c r="N352" s="1"/>
      <c r="O352" s="8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8.75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8"/>
      <c r="M353" s="8"/>
      <c r="N353" s="1"/>
      <c r="O353" s="8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8.75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8"/>
      <c r="M354" s="8"/>
      <c r="N354" s="1"/>
      <c r="O354" s="8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8.75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8"/>
      <c r="M355" s="8"/>
      <c r="N355" s="1"/>
      <c r="O355" s="8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8.75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8"/>
      <c r="M356" s="8"/>
      <c r="N356" s="1"/>
      <c r="O356" s="8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8.75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8"/>
      <c r="M357" s="8"/>
      <c r="N357" s="1"/>
      <c r="O357" s="8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8.75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8"/>
      <c r="M358" s="8"/>
      <c r="N358" s="1"/>
      <c r="O358" s="8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8.75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8"/>
      <c r="M359" s="8"/>
      <c r="N359" s="1"/>
      <c r="O359" s="8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8.75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8"/>
      <c r="M360" s="8"/>
      <c r="N360" s="1"/>
      <c r="O360" s="8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8.75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8"/>
      <c r="M361" s="8"/>
      <c r="N361" s="1"/>
      <c r="O361" s="8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8.75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8"/>
      <c r="M362" s="8"/>
      <c r="N362" s="1"/>
      <c r="O362" s="8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8.75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8"/>
      <c r="M363" s="8"/>
      <c r="N363" s="1"/>
      <c r="O363" s="8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8.75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8"/>
      <c r="M364" s="8"/>
      <c r="N364" s="1"/>
      <c r="O364" s="8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8.75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8"/>
      <c r="M365" s="8"/>
      <c r="N365" s="1"/>
      <c r="O365" s="8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8.75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8"/>
      <c r="M366" s="8"/>
      <c r="N366" s="1"/>
      <c r="O366" s="8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8.75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8"/>
      <c r="M367" s="8"/>
      <c r="N367" s="1"/>
      <c r="O367" s="8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8.75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8"/>
      <c r="M368" s="8"/>
      <c r="N368" s="1"/>
      <c r="O368" s="8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8.75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8"/>
      <c r="M369" s="8"/>
      <c r="N369" s="1"/>
      <c r="O369" s="8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8.75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8"/>
      <c r="M370" s="8"/>
      <c r="N370" s="1"/>
      <c r="O370" s="8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8.75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8"/>
      <c r="M371" s="8"/>
      <c r="N371" s="1"/>
      <c r="O371" s="8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8.75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8"/>
      <c r="M372" s="8"/>
      <c r="N372" s="1"/>
      <c r="O372" s="8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8.75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8"/>
      <c r="M373" s="8"/>
      <c r="N373" s="1"/>
      <c r="O373" s="8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8.75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8"/>
      <c r="M374" s="8"/>
      <c r="N374" s="1"/>
      <c r="O374" s="8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8.75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8"/>
      <c r="M375" s="8"/>
      <c r="N375" s="1"/>
      <c r="O375" s="8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8.75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8"/>
      <c r="M376" s="8"/>
      <c r="N376" s="1"/>
      <c r="O376" s="8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8.75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8"/>
      <c r="M377" s="8"/>
      <c r="N377" s="1"/>
      <c r="O377" s="8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8.75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8"/>
      <c r="M378" s="8"/>
      <c r="N378" s="1"/>
      <c r="O378" s="8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8.75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8"/>
      <c r="M379" s="8"/>
      <c r="N379" s="1"/>
      <c r="O379" s="8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8.75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8"/>
      <c r="M380" s="8"/>
      <c r="N380" s="1"/>
      <c r="O380" s="8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8.75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8"/>
      <c r="M381" s="8"/>
      <c r="N381" s="1"/>
      <c r="O381" s="8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8.75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8"/>
      <c r="M382" s="8"/>
      <c r="N382" s="1"/>
      <c r="O382" s="8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8.75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8"/>
      <c r="M383" s="8"/>
      <c r="N383" s="1"/>
      <c r="O383" s="8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8.75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8"/>
      <c r="M384" s="8"/>
      <c r="N384" s="1"/>
      <c r="O384" s="8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8.75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8"/>
      <c r="M385" s="8"/>
      <c r="N385" s="1"/>
      <c r="O385" s="8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8.75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8"/>
      <c r="M386" s="8"/>
      <c r="N386" s="1"/>
      <c r="O386" s="8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8.75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8"/>
      <c r="M387" s="8"/>
      <c r="N387" s="1"/>
      <c r="O387" s="8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8.75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8"/>
      <c r="M388" s="8"/>
      <c r="N388" s="1"/>
      <c r="O388" s="8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8.75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8"/>
      <c r="M389" s="8"/>
      <c r="N389" s="1"/>
      <c r="O389" s="8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8.75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8"/>
      <c r="M390" s="8"/>
      <c r="N390" s="1"/>
      <c r="O390" s="8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8.75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8"/>
      <c r="M391" s="8"/>
      <c r="N391" s="1"/>
      <c r="O391" s="8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8.75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8"/>
      <c r="M392" s="8"/>
      <c r="N392" s="1"/>
      <c r="O392" s="8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8.75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8"/>
      <c r="M393" s="8"/>
      <c r="N393" s="1"/>
      <c r="O393" s="8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8.75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8"/>
      <c r="M394" s="8"/>
      <c r="N394" s="1"/>
      <c r="O394" s="8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8.75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8"/>
      <c r="M395" s="8"/>
      <c r="N395" s="1"/>
      <c r="O395" s="8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8.75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8"/>
      <c r="M396" s="8"/>
      <c r="N396" s="1"/>
      <c r="O396" s="8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8.75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8"/>
      <c r="M397" s="8"/>
      <c r="N397" s="1"/>
      <c r="O397" s="8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8.75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8"/>
      <c r="M398" s="8"/>
      <c r="N398" s="1"/>
      <c r="O398" s="8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8.75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8"/>
      <c r="M399" s="8"/>
      <c r="N399" s="1"/>
      <c r="O399" s="8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8.75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8"/>
      <c r="M400" s="8"/>
      <c r="N400" s="1"/>
      <c r="O400" s="8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8.75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8"/>
      <c r="M401" s="8"/>
      <c r="N401" s="1"/>
      <c r="O401" s="8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8.75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8"/>
      <c r="M402" s="8"/>
      <c r="N402" s="1"/>
      <c r="O402" s="8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8.75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8"/>
      <c r="M403" s="8"/>
      <c r="N403" s="1"/>
      <c r="O403" s="8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8.75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8"/>
      <c r="M404" s="8"/>
      <c r="N404" s="1"/>
      <c r="O404" s="8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8.75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8"/>
      <c r="M405" s="8"/>
      <c r="N405" s="1"/>
      <c r="O405" s="8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8.75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8"/>
      <c r="M406" s="8"/>
      <c r="N406" s="1"/>
      <c r="O406" s="8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8.75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8"/>
      <c r="M407" s="8"/>
      <c r="N407" s="1"/>
      <c r="O407" s="8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8.75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8"/>
      <c r="M408" s="8"/>
      <c r="N408" s="1"/>
      <c r="O408" s="8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8.75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8"/>
      <c r="M409" s="8"/>
      <c r="N409" s="1"/>
      <c r="O409" s="8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8.75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8"/>
      <c r="M410" s="8"/>
      <c r="N410" s="1"/>
      <c r="O410" s="8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8.75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8"/>
      <c r="M411" s="8"/>
      <c r="N411" s="1"/>
      <c r="O411" s="8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8.75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8"/>
      <c r="M412" s="8"/>
      <c r="N412" s="1"/>
      <c r="O412" s="8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8.75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8"/>
      <c r="M413" s="8"/>
      <c r="N413" s="1"/>
      <c r="O413" s="8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8.75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8"/>
      <c r="M414" s="8"/>
      <c r="N414" s="1"/>
      <c r="O414" s="8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8.75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8"/>
      <c r="M415" s="8"/>
      <c r="N415" s="1"/>
      <c r="O415" s="8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8.75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8"/>
      <c r="M416" s="8"/>
      <c r="N416" s="1"/>
      <c r="O416" s="8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8.75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8"/>
      <c r="M417" s="8"/>
      <c r="N417" s="1"/>
      <c r="O417" s="8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8.75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8"/>
      <c r="M418" s="8"/>
      <c r="N418" s="1"/>
      <c r="O418" s="8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8.75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8"/>
      <c r="M419" s="8"/>
      <c r="N419" s="1"/>
      <c r="O419" s="8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8.75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8"/>
      <c r="M420" s="8"/>
      <c r="N420" s="1"/>
      <c r="O420" s="8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8.75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8"/>
      <c r="M421" s="8"/>
      <c r="N421" s="1"/>
      <c r="O421" s="8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8.75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8"/>
      <c r="M422" s="8"/>
      <c r="N422" s="1"/>
      <c r="O422" s="8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8.75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8"/>
      <c r="M423" s="8"/>
      <c r="N423" s="1"/>
      <c r="O423" s="8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8.75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8"/>
      <c r="M424" s="8"/>
      <c r="N424" s="1"/>
      <c r="O424" s="8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8.75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8"/>
      <c r="M425" s="8"/>
      <c r="N425" s="1"/>
      <c r="O425" s="8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8.75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8"/>
      <c r="M426" s="8"/>
      <c r="N426" s="1"/>
      <c r="O426" s="8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8.75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8"/>
      <c r="M427" s="8"/>
      <c r="N427" s="1"/>
      <c r="O427" s="8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8.75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8"/>
      <c r="M428" s="8"/>
      <c r="N428" s="1"/>
      <c r="O428" s="8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8.75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8"/>
      <c r="M429" s="8"/>
      <c r="N429" s="1"/>
      <c r="O429" s="8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8.75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8"/>
      <c r="M430" s="8"/>
      <c r="N430" s="1"/>
      <c r="O430" s="8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8.75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8"/>
      <c r="M431" s="8"/>
      <c r="N431" s="1"/>
      <c r="O431" s="8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8.75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8"/>
      <c r="M432" s="8"/>
      <c r="N432" s="1"/>
      <c r="O432" s="8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8.75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8"/>
      <c r="M433" s="8"/>
      <c r="N433" s="1"/>
      <c r="O433" s="8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8.75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8"/>
      <c r="M434" s="8"/>
      <c r="N434" s="1"/>
      <c r="O434" s="8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8.75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8"/>
      <c r="M435" s="8"/>
      <c r="N435" s="1"/>
      <c r="O435" s="8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8.75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8"/>
      <c r="M436" s="8"/>
      <c r="N436" s="1"/>
      <c r="O436" s="8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8.75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8"/>
      <c r="M437" s="8"/>
      <c r="N437" s="1"/>
      <c r="O437" s="8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8.75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8"/>
      <c r="M438" s="8"/>
      <c r="N438" s="1"/>
      <c r="O438" s="8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8.75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8"/>
      <c r="M439" s="8"/>
      <c r="N439" s="1"/>
      <c r="O439" s="8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8.75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8"/>
      <c r="M440" s="8"/>
      <c r="N440" s="1"/>
      <c r="O440" s="8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8.75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8"/>
      <c r="M441" s="8"/>
      <c r="N441" s="1"/>
      <c r="O441" s="8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8.75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8"/>
      <c r="M442" s="8"/>
      <c r="N442" s="1"/>
      <c r="O442" s="8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8.75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8"/>
      <c r="M443" s="8"/>
      <c r="N443" s="1"/>
      <c r="O443" s="8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8.75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8"/>
      <c r="M444" s="8"/>
      <c r="N444" s="1"/>
      <c r="O444" s="8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8.75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8"/>
      <c r="M445" s="8"/>
      <c r="N445" s="1"/>
      <c r="O445" s="8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8.75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8"/>
      <c r="M446" s="8"/>
      <c r="N446" s="1"/>
      <c r="O446" s="8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8.75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8"/>
      <c r="M447" s="8"/>
      <c r="N447" s="1"/>
      <c r="O447" s="8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8.75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8"/>
      <c r="M448" s="8"/>
      <c r="N448" s="1"/>
      <c r="O448" s="8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8.75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8"/>
      <c r="M449" s="8"/>
      <c r="N449" s="1"/>
      <c r="O449" s="8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8.75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8"/>
      <c r="M450" s="8"/>
      <c r="N450" s="1"/>
      <c r="O450" s="8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8.75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8"/>
      <c r="M451" s="8"/>
      <c r="N451" s="1"/>
      <c r="O451" s="8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8.75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8"/>
      <c r="M452" s="8"/>
      <c r="N452" s="1"/>
      <c r="O452" s="8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8.75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8"/>
      <c r="M453" s="8"/>
      <c r="N453" s="1"/>
      <c r="O453" s="8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8.75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8"/>
      <c r="M454" s="8"/>
      <c r="N454" s="1"/>
      <c r="O454" s="8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8.75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8"/>
      <c r="M455" s="8"/>
      <c r="N455" s="1"/>
      <c r="O455" s="8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8.75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8"/>
      <c r="M456" s="8"/>
      <c r="N456" s="1"/>
      <c r="O456" s="8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8.75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8"/>
      <c r="M457" s="8"/>
      <c r="N457" s="1"/>
      <c r="O457" s="8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8.75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8"/>
      <c r="M458" s="8"/>
      <c r="N458" s="1"/>
      <c r="O458" s="8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8.75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8"/>
      <c r="M459" s="8"/>
      <c r="N459" s="1"/>
      <c r="O459" s="8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8.75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8"/>
      <c r="M460" s="8"/>
      <c r="N460" s="1"/>
      <c r="O460" s="8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8.75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8"/>
      <c r="M461" s="8"/>
      <c r="N461" s="1"/>
      <c r="O461" s="8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8.75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8"/>
      <c r="M462" s="8"/>
      <c r="N462" s="1"/>
      <c r="O462" s="8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8.75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8"/>
      <c r="M463" s="8"/>
      <c r="N463" s="1"/>
      <c r="O463" s="8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8.75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8"/>
      <c r="M464" s="8"/>
      <c r="N464" s="1"/>
      <c r="O464" s="8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8.75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8"/>
      <c r="M465" s="8"/>
      <c r="N465" s="1"/>
      <c r="O465" s="8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8.75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8"/>
      <c r="M466" s="8"/>
      <c r="N466" s="1"/>
      <c r="O466" s="8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8.75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8"/>
      <c r="M467" s="8"/>
      <c r="N467" s="1"/>
      <c r="O467" s="8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8.75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8"/>
      <c r="M468" s="8"/>
      <c r="N468" s="1"/>
      <c r="O468" s="8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8.75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8"/>
      <c r="M469" s="8"/>
      <c r="N469" s="1"/>
      <c r="O469" s="8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8.75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8"/>
      <c r="M470" s="8"/>
      <c r="N470" s="1"/>
      <c r="O470" s="8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8.75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8"/>
      <c r="M471" s="8"/>
      <c r="N471" s="1"/>
      <c r="O471" s="8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8.75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8"/>
      <c r="M472" s="8"/>
      <c r="N472" s="1"/>
      <c r="O472" s="8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8.75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8"/>
      <c r="M473" s="8"/>
      <c r="N473" s="1"/>
      <c r="O473" s="8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8.75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8"/>
      <c r="M474" s="8"/>
      <c r="N474" s="1"/>
      <c r="O474" s="8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8.75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8"/>
      <c r="M475" s="8"/>
      <c r="N475" s="1"/>
      <c r="O475" s="8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8.75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8"/>
      <c r="M476" s="8"/>
      <c r="N476" s="1"/>
      <c r="O476" s="8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8.75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8"/>
      <c r="M477" s="8"/>
      <c r="N477" s="1"/>
      <c r="O477" s="8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8.75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8"/>
      <c r="M478" s="8"/>
      <c r="N478" s="1"/>
      <c r="O478" s="8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8.75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8"/>
      <c r="M479" s="8"/>
      <c r="N479" s="1"/>
      <c r="O479" s="8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8.75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8"/>
      <c r="M480" s="8"/>
      <c r="N480" s="1"/>
      <c r="O480" s="8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8.75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8"/>
      <c r="M481" s="8"/>
      <c r="N481" s="1"/>
      <c r="O481" s="8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8.75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8"/>
      <c r="M482" s="8"/>
      <c r="N482" s="1"/>
      <c r="O482" s="8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8.75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8"/>
      <c r="M483" s="8"/>
      <c r="N483" s="1"/>
      <c r="O483" s="8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8.75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8"/>
      <c r="M484" s="8"/>
      <c r="N484" s="1"/>
      <c r="O484" s="8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8.75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8"/>
      <c r="M485" s="8"/>
      <c r="N485" s="1"/>
      <c r="O485" s="8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8.75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8"/>
      <c r="M486" s="8"/>
      <c r="N486" s="1"/>
      <c r="O486" s="8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8.75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8"/>
      <c r="M487" s="8"/>
      <c r="N487" s="1"/>
      <c r="O487" s="8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8.75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8"/>
      <c r="M488" s="8"/>
      <c r="N488" s="1"/>
      <c r="O488" s="8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8.75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8"/>
      <c r="M489" s="8"/>
      <c r="N489" s="1"/>
      <c r="O489" s="8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8.75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8"/>
      <c r="M490" s="8"/>
      <c r="N490" s="1"/>
      <c r="O490" s="8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8.75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8"/>
      <c r="M491" s="8"/>
      <c r="N491" s="1"/>
      <c r="O491" s="8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8.75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8"/>
      <c r="M492" s="8"/>
      <c r="N492" s="1"/>
      <c r="O492" s="8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8.75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8"/>
      <c r="M493" s="8"/>
      <c r="N493" s="1"/>
      <c r="O493" s="8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8.75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8"/>
      <c r="M494" s="8"/>
      <c r="N494" s="1"/>
      <c r="O494" s="8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8.75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8"/>
      <c r="M495" s="8"/>
      <c r="N495" s="1"/>
      <c r="O495" s="8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8.75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8"/>
      <c r="M496" s="8"/>
      <c r="N496" s="1"/>
      <c r="O496" s="8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8.75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8"/>
      <c r="M497" s="8"/>
      <c r="N497" s="1"/>
      <c r="O497" s="8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8.75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8"/>
      <c r="M498" s="8"/>
      <c r="N498" s="1"/>
      <c r="O498" s="8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8.75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8"/>
      <c r="M499" s="8"/>
      <c r="N499" s="1"/>
      <c r="O499" s="8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8.75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8"/>
      <c r="M500" s="8"/>
      <c r="N500" s="1"/>
      <c r="O500" s="8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8.75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8"/>
      <c r="M501" s="8"/>
      <c r="N501" s="1"/>
      <c r="O501" s="8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8.75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8"/>
      <c r="M502" s="8"/>
      <c r="N502" s="1"/>
      <c r="O502" s="8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</sheetData>
  <mergeCells count="26">
    <mergeCell ref="B27:N27"/>
    <mergeCell ref="A3:N3"/>
    <mergeCell ref="A1:N1"/>
    <mergeCell ref="A2:N2"/>
    <mergeCell ref="Q19:S19"/>
    <mergeCell ref="Q20:S20"/>
    <mergeCell ref="H15:I15"/>
    <mergeCell ref="A15:D15"/>
    <mergeCell ref="A16:D16"/>
    <mergeCell ref="I4:J4"/>
    <mergeCell ref="A4:A5"/>
    <mergeCell ref="B4:B5"/>
    <mergeCell ref="C4:C5"/>
    <mergeCell ref="A17:D17"/>
    <mergeCell ref="A18:D18"/>
    <mergeCell ref="Q21:S21"/>
    <mergeCell ref="Q16:S16"/>
    <mergeCell ref="Q17:S17"/>
    <mergeCell ref="Q18:S18"/>
    <mergeCell ref="B26:N26"/>
    <mergeCell ref="B25:N25"/>
    <mergeCell ref="Q22:S22"/>
    <mergeCell ref="Q23:S23"/>
    <mergeCell ref="I20:J20"/>
    <mergeCell ref="I21:J21"/>
    <mergeCell ref="B24:N24"/>
  </mergeCells>
  <pageMargins left="0.51181102362204722" right="0.51181102362204722" top="0.47244094488188981" bottom="0.47244094488188981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2" sqref="I22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อ่านก่อนทำ</vt:lpstr>
      <vt:lpstr>วิธีคิด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2017-04-05T07:35:48Z</cp:lastPrinted>
  <dcterms:created xsi:type="dcterms:W3CDTF">2014-07-08T19:49:09Z</dcterms:created>
  <dcterms:modified xsi:type="dcterms:W3CDTF">2017-09-13T06:16:55Z</dcterms:modified>
</cp:coreProperties>
</file>